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5" windowWidth="16275" windowHeight="10740" activeTab="1"/>
  </bookViews>
  <sheets>
    <sheet name="Notes" sheetId="6" r:id="rId1"/>
    <sheet name="Data Table" sheetId="5" r:id="rId2"/>
    <sheet name="Table" sheetId="3" r:id="rId3"/>
    <sheet name="Graph" sheetId="4" r:id="rId4"/>
  </sheets>
  <calcPr calcId="145621"/>
</workbook>
</file>

<file path=xl/calcChain.xml><?xml version="1.0" encoding="utf-8"?>
<calcChain xmlns="http://schemas.openxmlformats.org/spreadsheetml/2006/main">
  <c r="H2" i="5" l="1"/>
  <c r="J757" i="5" l="1"/>
  <c r="J756" i="5"/>
  <c r="J755" i="5"/>
  <c r="J754" i="5"/>
  <c r="J753" i="5"/>
  <c r="J752" i="5"/>
  <c r="J751" i="5"/>
  <c r="J750" i="5"/>
  <c r="J749" i="5"/>
  <c r="J748" i="5"/>
  <c r="J747" i="5"/>
  <c r="J746" i="5"/>
  <c r="J745" i="5"/>
  <c r="J744" i="5"/>
  <c r="J743" i="5"/>
  <c r="J742" i="5"/>
  <c r="J741" i="5"/>
  <c r="J740" i="5"/>
  <c r="J739" i="5"/>
  <c r="J738" i="5"/>
  <c r="J737" i="5"/>
  <c r="J736" i="5"/>
  <c r="J735" i="5"/>
  <c r="J734" i="5"/>
  <c r="J733" i="5"/>
  <c r="J732" i="5"/>
  <c r="J731" i="5"/>
  <c r="J730" i="5"/>
  <c r="J729" i="5"/>
  <c r="J728" i="5"/>
  <c r="J727" i="5"/>
  <c r="J726" i="5"/>
  <c r="J725" i="5"/>
  <c r="J724" i="5"/>
  <c r="J723" i="5"/>
  <c r="J722" i="5"/>
  <c r="J721" i="5"/>
  <c r="J720" i="5"/>
  <c r="J719" i="5"/>
  <c r="J718" i="5"/>
  <c r="J717" i="5"/>
  <c r="J716" i="5"/>
  <c r="J715" i="5"/>
  <c r="J714" i="5"/>
  <c r="J713" i="5"/>
  <c r="J712" i="5"/>
  <c r="J711" i="5"/>
  <c r="J710" i="5"/>
  <c r="J709" i="5"/>
  <c r="J708" i="5"/>
  <c r="J707" i="5"/>
  <c r="J706" i="5"/>
  <c r="J705" i="5"/>
  <c r="J704" i="5"/>
  <c r="J703" i="5"/>
  <c r="J702" i="5"/>
  <c r="J701" i="5"/>
  <c r="J700" i="5"/>
  <c r="J699" i="5"/>
  <c r="J698" i="5"/>
  <c r="J697" i="5"/>
  <c r="J696" i="5"/>
  <c r="J695" i="5"/>
  <c r="J694" i="5"/>
  <c r="J693" i="5"/>
  <c r="J692" i="5"/>
  <c r="J691" i="5"/>
  <c r="J690" i="5"/>
  <c r="J689" i="5"/>
  <c r="J688" i="5"/>
  <c r="J687" i="5"/>
  <c r="J686" i="5"/>
  <c r="J685" i="5"/>
  <c r="J684" i="5"/>
  <c r="J683" i="5"/>
  <c r="J682" i="5"/>
  <c r="J681" i="5"/>
  <c r="J680" i="5"/>
  <c r="J679" i="5"/>
  <c r="J678" i="5"/>
  <c r="J677" i="5"/>
  <c r="J676" i="5"/>
  <c r="J675" i="5"/>
  <c r="J674" i="5"/>
  <c r="J673" i="5"/>
  <c r="J672" i="5"/>
  <c r="J671" i="5"/>
  <c r="J670" i="5"/>
  <c r="J669" i="5"/>
  <c r="J668" i="5"/>
  <c r="J667" i="5"/>
  <c r="J666" i="5"/>
  <c r="J665" i="5"/>
  <c r="J664" i="5"/>
  <c r="J663" i="5"/>
  <c r="J662" i="5"/>
  <c r="J661" i="5"/>
  <c r="J660" i="5"/>
  <c r="J659" i="5"/>
  <c r="J658" i="5"/>
  <c r="J657" i="5"/>
  <c r="J656" i="5"/>
  <c r="J655" i="5"/>
  <c r="J654" i="5"/>
  <c r="J653" i="5"/>
  <c r="J652" i="5"/>
  <c r="J651" i="5"/>
  <c r="J650" i="5"/>
  <c r="J649" i="5"/>
  <c r="J648" i="5"/>
  <c r="J647" i="5"/>
  <c r="J646" i="5"/>
  <c r="J645" i="5"/>
  <c r="J644" i="5"/>
  <c r="J643" i="5"/>
  <c r="J642" i="5"/>
  <c r="J641" i="5"/>
  <c r="J640" i="5"/>
  <c r="J639" i="5"/>
  <c r="J638" i="5"/>
  <c r="J637" i="5"/>
  <c r="J636" i="5"/>
  <c r="J635" i="5"/>
  <c r="J634" i="5"/>
  <c r="J633" i="5"/>
  <c r="J632" i="5"/>
  <c r="J631" i="5"/>
  <c r="J630" i="5"/>
  <c r="J629" i="5"/>
  <c r="J628" i="5"/>
  <c r="J627" i="5"/>
  <c r="J626" i="5"/>
  <c r="J625" i="5"/>
  <c r="J624" i="5"/>
  <c r="J623" i="5"/>
  <c r="J622" i="5"/>
  <c r="J621" i="5"/>
  <c r="J620" i="5"/>
  <c r="J619" i="5"/>
  <c r="J618" i="5"/>
  <c r="J617" i="5"/>
  <c r="J616" i="5"/>
  <c r="J615" i="5"/>
  <c r="J614" i="5"/>
  <c r="J613" i="5"/>
  <c r="J612" i="5"/>
  <c r="J611" i="5"/>
  <c r="J610" i="5"/>
  <c r="J609" i="5"/>
  <c r="J608" i="5"/>
  <c r="J607" i="5"/>
  <c r="J606" i="5"/>
  <c r="J605" i="5"/>
  <c r="J604" i="5"/>
  <c r="J603" i="5"/>
  <c r="J602" i="5"/>
  <c r="J601" i="5"/>
  <c r="J600" i="5"/>
  <c r="J599" i="5"/>
  <c r="J598" i="5"/>
  <c r="J597" i="5"/>
  <c r="J596" i="5"/>
  <c r="J595" i="5"/>
  <c r="J594" i="5"/>
  <c r="J593" i="5"/>
  <c r="J592" i="5"/>
  <c r="J591" i="5"/>
  <c r="J590" i="5"/>
  <c r="J589" i="5"/>
  <c r="J588" i="5"/>
  <c r="J587" i="5"/>
  <c r="J586" i="5"/>
  <c r="J585" i="5"/>
  <c r="J584" i="5"/>
  <c r="J583" i="5"/>
  <c r="J582" i="5"/>
  <c r="J581" i="5"/>
  <c r="J580" i="5"/>
  <c r="J579" i="5"/>
  <c r="J578" i="5"/>
  <c r="J577" i="5"/>
  <c r="J576" i="5"/>
  <c r="J575" i="5"/>
  <c r="J574" i="5"/>
  <c r="J573" i="5"/>
  <c r="J572" i="5"/>
  <c r="J571" i="5"/>
  <c r="J570" i="5"/>
  <c r="J569" i="5"/>
  <c r="J568" i="5"/>
  <c r="J567" i="5"/>
  <c r="J566" i="5"/>
  <c r="J565" i="5"/>
  <c r="J564" i="5"/>
  <c r="J563" i="5"/>
  <c r="J562" i="5"/>
  <c r="J561" i="5"/>
  <c r="J560" i="5"/>
  <c r="J559" i="5"/>
  <c r="J558" i="5"/>
  <c r="J557" i="5"/>
  <c r="J556" i="5"/>
  <c r="J555" i="5"/>
  <c r="J554" i="5"/>
  <c r="J553" i="5"/>
  <c r="J552" i="5"/>
  <c r="J551" i="5"/>
  <c r="J550" i="5"/>
  <c r="J549" i="5"/>
  <c r="J548" i="5"/>
  <c r="J547" i="5"/>
  <c r="J546" i="5"/>
  <c r="J545" i="5"/>
  <c r="J544" i="5"/>
  <c r="J543" i="5"/>
  <c r="J542" i="5"/>
  <c r="J541" i="5"/>
  <c r="J540" i="5"/>
  <c r="J539" i="5"/>
  <c r="J538" i="5"/>
  <c r="J537" i="5"/>
  <c r="J536" i="5"/>
  <c r="J535" i="5"/>
  <c r="J534" i="5"/>
  <c r="J533" i="5"/>
  <c r="J532" i="5"/>
  <c r="J531" i="5"/>
  <c r="J530" i="5"/>
  <c r="J529" i="5"/>
  <c r="J528" i="5"/>
  <c r="J527" i="5"/>
  <c r="J526" i="5"/>
  <c r="J525" i="5"/>
  <c r="J524" i="5"/>
  <c r="J523" i="5"/>
  <c r="J522" i="5"/>
  <c r="J521" i="5"/>
  <c r="J520" i="5"/>
  <c r="J519" i="5"/>
  <c r="J518" i="5"/>
  <c r="J517" i="5"/>
  <c r="J516" i="5"/>
  <c r="J515" i="5"/>
  <c r="J514" i="5"/>
  <c r="J513" i="5"/>
  <c r="J512" i="5"/>
  <c r="J511" i="5"/>
  <c r="J510" i="5"/>
  <c r="J509" i="5"/>
  <c r="J508" i="5"/>
  <c r="J507" i="5"/>
  <c r="J506" i="5"/>
  <c r="J505" i="5"/>
  <c r="J504" i="5"/>
  <c r="J503" i="5"/>
  <c r="J502" i="5"/>
  <c r="J501" i="5"/>
  <c r="J500" i="5"/>
  <c r="J499" i="5"/>
  <c r="J498" i="5"/>
  <c r="J497" i="5"/>
  <c r="J496" i="5"/>
  <c r="J495" i="5"/>
  <c r="J494" i="5"/>
  <c r="J493" i="5"/>
  <c r="J492" i="5"/>
  <c r="J491" i="5"/>
  <c r="J490" i="5"/>
  <c r="J489" i="5"/>
  <c r="J488" i="5"/>
  <c r="J487" i="5"/>
  <c r="J486" i="5"/>
  <c r="J485" i="5"/>
  <c r="J484" i="5"/>
  <c r="J483" i="5"/>
  <c r="J482" i="5"/>
  <c r="J481" i="5"/>
  <c r="J480" i="5"/>
  <c r="J479" i="5"/>
  <c r="J478" i="5"/>
  <c r="J477" i="5"/>
  <c r="J476" i="5"/>
  <c r="J475" i="5"/>
  <c r="J474" i="5"/>
  <c r="J473" i="5"/>
  <c r="J472" i="5"/>
  <c r="J471" i="5"/>
  <c r="J470" i="5"/>
  <c r="J469" i="5"/>
  <c r="J468" i="5"/>
  <c r="J467" i="5"/>
  <c r="J466" i="5"/>
  <c r="J465" i="5"/>
  <c r="J464" i="5"/>
  <c r="J463" i="5"/>
  <c r="J462" i="5"/>
  <c r="J461" i="5"/>
  <c r="J460" i="5"/>
  <c r="J459" i="5"/>
  <c r="J458" i="5"/>
  <c r="J457" i="5"/>
  <c r="H456" i="5"/>
  <c r="J456" i="5" s="1"/>
  <c r="H455" i="5"/>
  <c r="J455" i="5" s="1"/>
  <c r="H454" i="5"/>
  <c r="J454" i="5" s="1"/>
  <c r="J453" i="5"/>
  <c r="H453" i="5"/>
  <c r="H452" i="5"/>
  <c r="J452" i="5" s="1"/>
  <c r="H451" i="5"/>
  <c r="J451" i="5" s="1"/>
  <c r="J450" i="5"/>
  <c r="H450" i="5"/>
  <c r="H449" i="5"/>
  <c r="J449" i="5" s="1"/>
  <c r="J448" i="5"/>
  <c r="H448" i="5"/>
  <c r="H447" i="5"/>
  <c r="J447" i="5" s="1"/>
  <c r="H446" i="5"/>
  <c r="J446" i="5" s="1"/>
  <c r="H445" i="5"/>
  <c r="J445" i="5" s="1"/>
  <c r="H444" i="5"/>
  <c r="J444" i="5" s="1"/>
  <c r="H443" i="5"/>
  <c r="J443" i="5" s="1"/>
  <c r="H442" i="5"/>
  <c r="J442" i="5" s="1"/>
  <c r="H441" i="5"/>
  <c r="J441" i="5" s="1"/>
  <c r="J440" i="5"/>
  <c r="H440" i="5"/>
  <c r="H439" i="5"/>
  <c r="J439" i="5" s="1"/>
  <c r="H438" i="5"/>
  <c r="J438" i="5" s="1"/>
  <c r="H437" i="5"/>
  <c r="J437" i="5" s="1"/>
  <c r="H436" i="5"/>
  <c r="J436" i="5" s="1"/>
  <c r="H435" i="5"/>
  <c r="J435" i="5" s="1"/>
  <c r="J434" i="5"/>
  <c r="H434" i="5"/>
  <c r="H433" i="5"/>
  <c r="J433" i="5" s="1"/>
  <c r="J432" i="5"/>
  <c r="H432" i="5"/>
  <c r="H431" i="5"/>
  <c r="J431" i="5" s="1"/>
  <c r="H430" i="5"/>
  <c r="J430" i="5" s="1"/>
  <c r="H429" i="5"/>
  <c r="J429" i="5" s="1"/>
  <c r="H428" i="5"/>
  <c r="J428" i="5" s="1"/>
  <c r="H427" i="5"/>
  <c r="J427" i="5" s="1"/>
  <c r="H426" i="5"/>
  <c r="J426" i="5" s="1"/>
  <c r="H425" i="5"/>
  <c r="J425" i="5" s="1"/>
  <c r="J424" i="5"/>
  <c r="H424" i="5"/>
  <c r="H423" i="5"/>
  <c r="J423" i="5" s="1"/>
  <c r="H422" i="5"/>
  <c r="J422" i="5" s="1"/>
  <c r="H421" i="5"/>
  <c r="J421" i="5" s="1"/>
  <c r="H420" i="5"/>
  <c r="J420" i="5" s="1"/>
  <c r="H419" i="5"/>
  <c r="J419" i="5" s="1"/>
  <c r="J418" i="5"/>
  <c r="H418" i="5"/>
  <c r="H417" i="5"/>
  <c r="J417" i="5" s="1"/>
  <c r="J416" i="5"/>
  <c r="H416" i="5"/>
  <c r="H415" i="5"/>
  <c r="J415" i="5" s="1"/>
  <c r="H414" i="5"/>
  <c r="J414" i="5" s="1"/>
  <c r="H413" i="5"/>
  <c r="J413" i="5" s="1"/>
  <c r="H412" i="5"/>
  <c r="J412" i="5" s="1"/>
  <c r="H411" i="5"/>
  <c r="J411" i="5" s="1"/>
  <c r="H410" i="5"/>
  <c r="J410" i="5" s="1"/>
  <c r="H409" i="5"/>
  <c r="J409" i="5" s="1"/>
  <c r="J408" i="5"/>
  <c r="H408" i="5"/>
  <c r="H407" i="5"/>
  <c r="J407" i="5" s="1"/>
  <c r="H406" i="5"/>
  <c r="J406" i="5" s="1"/>
  <c r="H405" i="5"/>
  <c r="J405" i="5" s="1"/>
  <c r="H404" i="5"/>
  <c r="J404" i="5" s="1"/>
  <c r="H403" i="5"/>
  <c r="J403" i="5" s="1"/>
  <c r="J402" i="5"/>
  <c r="H402" i="5"/>
  <c r="H401" i="5"/>
  <c r="J401" i="5" s="1"/>
  <c r="J400" i="5"/>
  <c r="H400" i="5"/>
  <c r="H399" i="5"/>
  <c r="J399" i="5" s="1"/>
  <c r="H398" i="5"/>
  <c r="J398" i="5" s="1"/>
  <c r="H397" i="5"/>
  <c r="J397" i="5" s="1"/>
  <c r="H396" i="5"/>
  <c r="J396" i="5" s="1"/>
  <c r="H395" i="5"/>
  <c r="J395" i="5" s="1"/>
  <c r="H394" i="5"/>
  <c r="J394" i="5" s="1"/>
  <c r="H393" i="5"/>
  <c r="J393" i="5" s="1"/>
  <c r="J392" i="5"/>
  <c r="H392" i="5"/>
  <c r="H391" i="5"/>
  <c r="J391" i="5" s="1"/>
  <c r="H390" i="5"/>
  <c r="J390" i="5" s="1"/>
  <c r="H389" i="5"/>
  <c r="J389" i="5" s="1"/>
  <c r="H388" i="5"/>
  <c r="J388" i="5" s="1"/>
  <c r="H387" i="5"/>
  <c r="J387" i="5" s="1"/>
  <c r="J386" i="5"/>
  <c r="H386" i="5"/>
  <c r="H385" i="5"/>
  <c r="J385" i="5" s="1"/>
  <c r="J384" i="5"/>
  <c r="H384" i="5"/>
  <c r="H383" i="5"/>
  <c r="J383" i="5" s="1"/>
  <c r="H382" i="5"/>
  <c r="J382" i="5" s="1"/>
  <c r="H381" i="5"/>
  <c r="J381" i="5" s="1"/>
  <c r="H380" i="5"/>
  <c r="J380" i="5" s="1"/>
  <c r="H379" i="5"/>
  <c r="J379" i="5" s="1"/>
  <c r="H378" i="5"/>
  <c r="J378" i="5" s="1"/>
  <c r="H377" i="5"/>
  <c r="J377" i="5" s="1"/>
  <c r="J376" i="5"/>
  <c r="H376" i="5"/>
  <c r="H375" i="5"/>
  <c r="J375" i="5" s="1"/>
  <c r="H374" i="5"/>
  <c r="J374" i="5" s="1"/>
  <c r="H373" i="5"/>
  <c r="J373" i="5" s="1"/>
  <c r="H372" i="5"/>
  <c r="J372" i="5" s="1"/>
  <c r="H371" i="5"/>
  <c r="J371" i="5" s="1"/>
  <c r="J370" i="5"/>
  <c r="H370" i="5"/>
  <c r="H369" i="5"/>
  <c r="J369" i="5" s="1"/>
  <c r="J368" i="5"/>
  <c r="H368" i="5"/>
  <c r="H367" i="5"/>
  <c r="J367" i="5" s="1"/>
  <c r="H366" i="5"/>
  <c r="J366" i="5" s="1"/>
  <c r="H365" i="5"/>
  <c r="J365" i="5" s="1"/>
  <c r="H364" i="5"/>
  <c r="J364" i="5" s="1"/>
  <c r="H363" i="5"/>
  <c r="J363" i="5" s="1"/>
  <c r="H362" i="5"/>
  <c r="J362" i="5" s="1"/>
  <c r="H361" i="5"/>
  <c r="J361" i="5" s="1"/>
  <c r="J360" i="5"/>
  <c r="H360" i="5"/>
  <c r="H359" i="5"/>
  <c r="J359" i="5" s="1"/>
  <c r="H358" i="5"/>
  <c r="J358" i="5" s="1"/>
  <c r="H357" i="5"/>
  <c r="J357" i="5" s="1"/>
  <c r="H356" i="5"/>
  <c r="J356" i="5" s="1"/>
  <c r="H355" i="5"/>
  <c r="J355" i="5" s="1"/>
  <c r="J354" i="5"/>
  <c r="H354" i="5"/>
  <c r="H353" i="5"/>
  <c r="J353" i="5" s="1"/>
  <c r="J352" i="5"/>
  <c r="H352" i="5"/>
  <c r="H351" i="5"/>
  <c r="J351" i="5" s="1"/>
  <c r="H350" i="5"/>
  <c r="J350" i="5" s="1"/>
  <c r="H349" i="5"/>
  <c r="J349" i="5" s="1"/>
  <c r="H348" i="5"/>
  <c r="J348" i="5" s="1"/>
  <c r="H347" i="5"/>
  <c r="J347" i="5" s="1"/>
  <c r="H346" i="5"/>
  <c r="J346" i="5" s="1"/>
  <c r="H345" i="5"/>
  <c r="J345" i="5" s="1"/>
  <c r="J344" i="5"/>
  <c r="H344" i="5"/>
  <c r="H343" i="5"/>
  <c r="J343" i="5" s="1"/>
  <c r="H342" i="5"/>
  <c r="J342" i="5" s="1"/>
  <c r="H341" i="5"/>
  <c r="J341" i="5" s="1"/>
  <c r="H340" i="5"/>
  <c r="J340" i="5" s="1"/>
  <c r="H339" i="5"/>
  <c r="J339" i="5" s="1"/>
  <c r="J338" i="5"/>
  <c r="H338" i="5"/>
  <c r="H337" i="5"/>
  <c r="J337" i="5" s="1"/>
  <c r="J336" i="5"/>
  <c r="H336" i="5"/>
  <c r="H335" i="5"/>
  <c r="J335" i="5" s="1"/>
  <c r="H334" i="5"/>
  <c r="J334" i="5" s="1"/>
  <c r="H333" i="5"/>
  <c r="J333" i="5" s="1"/>
  <c r="H332" i="5"/>
  <c r="J332" i="5" s="1"/>
  <c r="H331" i="5"/>
  <c r="J331" i="5" s="1"/>
  <c r="H330" i="5"/>
  <c r="J330" i="5" s="1"/>
  <c r="H329" i="5"/>
  <c r="J329" i="5" s="1"/>
  <c r="J328" i="5"/>
  <c r="H328" i="5"/>
  <c r="H327" i="5"/>
  <c r="J327" i="5" s="1"/>
  <c r="H326" i="5"/>
  <c r="J326" i="5" s="1"/>
  <c r="H325" i="5"/>
  <c r="J325" i="5" s="1"/>
  <c r="J324" i="5"/>
  <c r="H324" i="5"/>
  <c r="H323" i="5"/>
  <c r="J323" i="5" s="1"/>
  <c r="J322" i="5"/>
  <c r="H322" i="5"/>
  <c r="H321" i="5"/>
  <c r="J321" i="5" s="1"/>
  <c r="J320" i="5"/>
  <c r="H320" i="5"/>
  <c r="H319" i="5"/>
  <c r="J319" i="5" s="1"/>
  <c r="H318" i="5"/>
  <c r="J318" i="5" s="1"/>
  <c r="H317" i="5"/>
  <c r="J317" i="5" s="1"/>
  <c r="H316" i="5"/>
  <c r="J316" i="5" s="1"/>
  <c r="H315" i="5"/>
  <c r="J315" i="5" s="1"/>
  <c r="H314" i="5"/>
  <c r="J314" i="5" s="1"/>
  <c r="H313" i="5"/>
  <c r="J313" i="5" s="1"/>
  <c r="J312" i="5"/>
  <c r="H312" i="5"/>
  <c r="H311" i="5"/>
  <c r="J311" i="5" s="1"/>
  <c r="H310" i="5"/>
  <c r="J310" i="5" s="1"/>
  <c r="H309" i="5"/>
  <c r="J309" i="5" s="1"/>
  <c r="J308" i="5"/>
  <c r="H308" i="5"/>
  <c r="H307" i="5"/>
  <c r="J307" i="5" s="1"/>
  <c r="J306" i="5"/>
  <c r="H306" i="5"/>
  <c r="H305" i="5"/>
  <c r="J305" i="5" s="1"/>
  <c r="J304" i="5"/>
  <c r="H304" i="5"/>
  <c r="H303" i="5"/>
  <c r="J303" i="5" s="1"/>
  <c r="H302" i="5"/>
  <c r="J302" i="5" s="1"/>
  <c r="H301" i="5"/>
  <c r="J301" i="5" s="1"/>
  <c r="H300" i="5"/>
  <c r="J300" i="5" s="1"/>
  <c r="H299" i="5"/>
  <c r="J299" i="5" s="1"/>
  <c r="H298" i="5"/>
  <c r="J298" i="5" s="1"/>
  <c r="H297" i="5"/>
  <c r="J297" i="5" s="1"/>
  <c r="J296" i="5"/>
  <c r="H296" i="5"/>
  <c r="H295" i="5"/>
  <c r="J295" i="5" s="1"/>
  <c r="H294" i="5"/>
  <c r="J294" i="5" s="1"/>
  <c r="H293" i="5"/>
  <c r="J293" i="5" s="1"/>
  <c r="H292" i="5"/>
  <c r="J292" i="5" s="1"/>
  <c r="H291" i="5"/>
  <c r="J291" i="5" s="1"/>
  <c r="J290" i="5"/>
  <c r="H290" i="5"/>
  <c r="H289" i="5"/>
  <c r="J289" i="5" s="1"/>
  <c r="J288" i="5"/>
  <c r="H288" i="5"/>
  <c r="H287" i="5"/>
  <c r="J287" i="5" s="1"/>
  <c r="H286" i="5"/>
  <c r="J286" i="5" s="1"/>
  <c r="H285" i="5"/>
  <c r="J285" i="5" s="1"/>
  <c r="H284" i="5"/>
  <c r="J284" i="5" s="1"/>
  <c r="H283" i="5"/>
  <c r="J283" i="5" s="1"/>
  <c r="H282" i="5"/>
  <c r="J282" i="5" s="1"/>
  <c r="H281" i="5"/>
  <c r="J281" i="5" s="1"/>
  <c r="J280" i="5"/>
  <c r="H280" i="5"/>
  <c r="H279" i="5"/>
  <c r="J279" i="5" s="1"/>
  <c r="H278" i="5"/>
  <c r="J278" i="5" s="1"/>
  <c r="H277" i="5"/>
  <c r="J277" i="5" s="1"/>
  <c r="H276" i="5"/>
  <c r="J276" i="5" s="1"/>
  <c r="H275" i="5"/>
  <c r="J275" i="5" s="1"/>
  <c r="J274" i="5"/>
  <c r="H274" i="5"/>
  <c r="H273" i="5"/>
  <c r="J273" i="5" s="1"/>
  <c r="J272" i="5"/>
  <c r="H272" i="5"/>
  <c r="H271" i="5"/>
  <c r="J271" i="5" s="1"/>
  <c r="H270" i="5"/>
  <c r="J270" i="5" s="1"/>
  <c r="H269" i="5"/>
  <c r="J269" i="5" s="1"/>
  <c r="H268" i="5"/>
  <c r="J268" i="5" s="1"/>
  <c r="H267" i="5"/>
  <c r="J267" i="5" s="1"/>
  <c r="H266" i="5"/>
  <c r="J266" i="5" s="1"/>
  <c r="H265" i="5"/>
  <c r="J265" i="5" s="1"/>
  <c r="J264" i="5"/>
  <c r="H264" i="5"/>
  <c r="H263" i="5"/>
  <c r="J263" i="5" s="1"/>
  <c r="H262" i="5"/>
  <c r="J262" i="5" s="1"/>
  <c r="H261" i="5"/>
  <c r="J261" i="5" s="1"/>
  <c r="H260" i="5"/>
  <c r="J260" i="5" s="1"/>
  <c r="H259" i="5"/>
  <c r="J259" i="5" s="1"/>
  <c r="J258" i="5"/>
  <c r="H258" i="5"/>
  <c r="H257" i="5"/>
  <c r="J257" i="5" s="1"/>
  <c r="J256" i="5"/>
  <c r="H256" i="5"/>
  <c r="H255" i="5"/>
  <c r="J255" i="5" s="1"/>
  <c r="H254" i="5"/>
  <c r="J254" i="5" s="1"/>
  <c r="H253" i="5"/>
  <c r="J253" i="5" s="1"/>
  <c r="H252" i="5"/>
  <c r="J252" i="5" s="1"/>
  <c r="H251" i="5"/>
  <c r="J251" i="5" s="1"/>
  <c r="H250" i="5"/>
  <c r="J250" i="5" s="1"/>
  <c r="H249" i="5"/>
  <c r="J249" i="5" s="1"/>
  <c r="J248" i="5"/>
  <c r="H248" i="5"/>
  <c r="H247" i="5"/>
  <c r="J247" i="5" s="1"/>
  <c r="H246" i="5"/>
  <c r="J246" i="5" s="1"/>
  <c r="H245" i="5"/>
  <c r="J245" i="5" s="1"/>
  <c r="H244" i="5"/>
  <c r="J244" i="5" s="1"/>
  <c r="H243" i="5"/>
  <c r="J243" i="5" s="1"/>
  <c r="J242" i="5"/>
  <c r="H242" i="5"/>
  <c r="H241" i="5"/>
  <c r="J241" i="5" s="1"/>
  <c r="J240" i="5"/>
  <c r="H240" i="5"/>
  <c r="H239" i="5"/>
  <c r="J239" i="5" s="1"/>
  <c r="H238" i="5"/>
  <c r="J238" i="5" s="1"/>
  <c r="H237" i="5"/>
  <c r="J237" i="5" s="1"/>
  <c r="H236" i="5"/>
  <c r="J236" i="5" s="1"/>
  <c r="H235" i="5"/>
  <c r="J235" i="5" s="1"/>
  <c r="H234" i="5"/>
  <c r="J234" i="5" s="1"/>
  <c r="H233" i="5"/>
  <c r="J233" i="5" s="1"/>
  <c r="J232" i="5"/>
  <c r="H232" i="5"/>
  <c r="H231" i="5"/>
  <c r="J231" i="5" s="1"/>
  <c r="H230" i="5"/>
  <c r="J230" i="5" s="1"/>
  <c r="H229" i="5"/>
  <c r="J229" i="5" s="1"/>
  <c r="H228" i="5"/>
  <c r="J228" i="5" s="1"/>
  <c r="H227" i="5"/>
  <c r="J227" i="5" s="1"/>
  <c r="J226" i="5"/>
  <c r="H226" i="5"/>
  <c r="H225" i="5"/>
  <c r="J225" i="5" s="1"/>
  <c r="J224" i="5"/>
  <c r="H224" i="5"/>
  <c r="H223" i="5"/>
  <c r="J223" i="5" s="1"/>
  <c r="H222" i="5"/>
  <c r="J222" i="5" s="1"/>
  <c r="H221" i="5"/>
  <c r="J221" i="5" s="1"/>
  <c r="H220" i="5"/>
  <c r="J220" i="5" s="1"/>
  <c r="H219" i="5"/>
  <c r="J219" i="5" s="1"/>
  <c r="H218" i="5"/>
  <c r="J218" i="5" s="1"/>
  <c r="H217" i="5"/>
  <c r="J217" i="5" s="1"/>
  <c r="J216" i="5"/>
  <c r="H216" i="5"/>
  <c r="H215" i="5"/>
  <c r="J215" i="5" s="1"/>
  <c r="H214" i="5"/>
  <c r="J214" i="5" s="1"/>
  <c r="H213" i="5"/>
  <c r="J213" i="5" s="1"/>
  <c r="H212" i="5"/>
  <c r="J212" i="5" s="1"/>
  <c r="H211" i="5"/>
  <c r="J211" i="5" s="1"/>
  <c r="J210" i="5"/>
  <c r="H210" i="5"/>
  <c r="H209" i="5"/>
  <c r="J209" i="5" s="1"/>
  <c r="J208" i="5"/>
  <c r="H208" i="5"/>
  <c r="H207" i="5"/>
  <c r="J207" i="5" s="1"/>
  <c r="H206" i="5"/>
  <c r="J206" i="5" s="1"/>
  <c r="H205" i="5"/>
  <c r="J205" i="5" s="1"/>
  <c r="H204" i="5"/>
  <c r="J204" i="5" s="1"/>
  <c r="H203" i="5"/>
  <c r="J203" i="5" s="1"/>
  <c r="H202" i="5"/>
  <c r="J202" i="5" s="1"/>
  <c r="H201" i="5"/>
  <c r="J201" i="5" s="1"/>
  <c r="J200" i="5"/>
  <c r="H200" i="5"/>
  <c r="H199" i="5"/>
  <c r="J199" i="5" s="1"/>
  <c r="H198" i="5"/>
  <c r="J198" i="5" s="1"/>
  <c r="H197" i="5"/>
  <c r="J197" i="5" s="1"/>
  <c r="H196" i="5"/>
  <c r="J196" i="5" s="1"/>
  <c r="H195" i="5"/>
  <c r="J195" i="5" s="1"/>
  <c r="J194" i="5"/>
  <c r="H194" i="5"/>
  <c r="H193" i="5"/>
  <c r="J193" i="5" s="1"/>
  <c r="J192" i="5"/>
  <c r="H192" i="5"/>
  <c r="H191" i="5"/>
  <c r="J191" i="5" s="1"/>
  <c r="H190" i="5"/>
  <c r="J190" i="5" s="1"/>
  <c r="H189" i="5"/>
  <c r="J189" i="5" s="1"/>
  <c r="H188" i="5"/>
  <c r="J188" i="5" s="1"/>
  <c r="H187" i="5"/>
  <c r="J187" i="5" s="1"/>
  <c r="H186" i="5"/>
  <c r="J186" i="5" s="1"/>
  <c r="H185" i="5"/>
  <c r="J185" i="5" s="1"/>
  <c r="J184" i="5"/>
  <c r="H184" i="5"/>
  <c r="H183" i="5"/>
  <c r="J183" i="5" s="1"/>
  <c r="H182" i="5"/>
  <c r="J182" i="5" s="1"/>
  <c r="H181" i="5"/>
  <c r="J181" i="5" s="1"/>
  <c r="H180" i="5"/>
  <c r="J180" i="5" s="1"/>
  <c r="H179" i="5"/>
  <c r="J179" i="5" s="1"/>
  <c r="J178" i="5"/>
  <c r="H178" i="5"/>
  <c r="H177" i="5"/>
  <c r="J177" i="5" s="1"/>
  <c r="J176" i="5"/>
  <c r="H176" i="5"/>
  <c r="H175" i="5"/>
  <c r="J175" i="5" s="1"/>
  <c r="H174" i="5"/>
  <c r="J174" i="5" s="1"/>
  <c r="H173" i="5"/>
  <c r="J173" i="5" s="1"/>
  <c r="H172" i="5"/>
  <c r="J172" i="5" s="1"/>
  <c r="H171" i="5"/>
  <c r="J171" i="5" s="1"/>
  <c r="H170" i="5"/>
  <c r="J170" i="5" s="1"/>
  <c r="H169" i="5"/>
  <c r="J169" i="5" s="1"/>
  <c r="J168" i="5"/>
  <c r="H168" i="5"/>
  <c r="H167" i="5"/>
  <c r="J167" i="5" s="1"/>
  <c r="H166" i="5"/>
  <c r="J166" i="5" s="1"/>
  <c r="H165" i="5"/>
  <c r="J165" i="5" s="1"/>
  <c r="H164" i="5"/>
  <c r="J164" i="5" s="1"/>
  <c r="H163" i="5"/>
  <c r="J163" i="5" s="1"/>
  <c r="J162" i="5"/>
  <c r="H162" i="5"/>
  <c r="H161" i="5"/>
  <c r="J161" i="5" s="1"/>
  <c r="J160" i="5"/>
  <c r="H160" i="5"/>
  <c r="H159" i="5"/>
  <c r="J159" i="5" s="1"/>
  <c r="H158" i="5"/>
  <c r="J158" i="5" s="1"/>
  <c r="H157" i="5"/>
  <c r="J157" i="5" s="1"/>
  <c r="H156" i="5"/>
  <c r="J156" i="5" s="1"/>
  <c r="H155" i="5"/>
  <c r="J155" i="5" s="1"/>
  <c r="H154" i="5"/>
  <c r="J154" i="5" s="1"/>
  <c r="H153" i="5"/>
  <c r="J153" i="5" s="1"/>
  <c r="H152" i="5"/>
  <c r="J152" i="5" s="1"/>
  <c r="H151" i="5"/>
  <c r="J151" i="5" s="1"/>
  <c r="H150" i="5"/>
  <c r="J150" i="5" s="1"/>
  <c r="H149" i="5"/>
  <c r="J149" i="5" s="1"/>
  <c r="H148" i="5"/>
  <c r="J148" i="5" s="1"/>
  <c r="H147" i="5"/>
  <c r="J147" i="5" s="1"/>
  <c r="J146" i="5"/>
  <c r="H146" i="5"/>
  <c r="H145" i="5"/>
  <c r="J145" i="5" s="1"/>
  <c r="J144" i="5"/>
  <c r="H144" i="5"/>
  <c r="H143" i="5"/>
  <c r="J143" i="5" s="1"/>
  <c r="H142" i="5"/>
  <c r="J142" i="5" s="1"/>
  <c r="H141" i="5"/>
  <c r="J141" i="5" s="1"/>
  <c r="H140" i="5"/>
  <c r="J140" i="5" s="1"/>
  <c r="H139" i="5"/>
  <c r="J139" i="5" s="1"/>
  <c r="H138" i="5"/>
  <c r="J138" i="5" s="1"/>
  <c r="H137" i="5"/>
  <c r="J137" i="5" s="1"/>
  <c r="H136" i="5"/>
  <c r="J136" i="5" s="1"/>
  <c r="H135" i="5"/>
  <c r="J135" i="5" s="1"/>
  <c r="H134" i="5"/>
  <c r="J134" i="5" s="1"/>
  <c r="H133" i="5"/>
  <c r="J133" i="5" s="1"/>
  <c r="H132" i="5"/>
  <c r="J132" i="5" s="1"/>
  <c r="H131" i="5"/>
  <c r="J131" i="5" s="1"/>
  <c r="J130" i="5"/>
  <c r="H130" i="5"/>
  <c r="H129" i="5"/>
  <c r="J129" i="5" s="1"/>
  <c r="J128" i="5"/>
  <c r="H128" i="5"/>
  <c r="H127" i="5"/>
  <c r="J127" i="5" s="1"/>
  <c r="H126" i="5"/>
  <c r="J126" i="5" s="1"/>
  <c r="H125" i="5"/>
  <c r="J125" i="5" s="1"/>
  <c r="H124" i="5"/>
  <c r="J124" i="5" s="1"/>
  <c r="H123" i="5"/>
  <c r="J123" i="5" s="1"/>
  <c r="H122" i="5"/>
  <c r="J122" i="5" s="1"/>
  <c r="H121" i="5"/>
  <c r="J121" i="5" s="1"/>
  <c r="H120" i="5"/>
  <c r="J120" i="5" s="1"/>
  <c r="H119" i="5"/>
  <c r="J119" i="5" s="1"/>
  <c r="H118" i="5"/>
  <c r="J118" i="5" s="1"/>
  <c r="H117" i="5"/>
  <c r="J117" i="5" s="1"/>
  <c r="J116" i="5"/>
  <c r="H116" i="5"/>
  <c r="H115" i="5"/>
  <c r="J115" i="5" s="1"/>
  <c r="J114" i="5"/>
  <c r="H114" i="5"/>
  <c r="H113" i="5"/>
  <c r="J113" i="5" s="1"/>
  <c r="J112" i="5"/>
  <c r="H112" i="5"/>
  <c r="H111" i="5"/>
  <c r="J111" i="5" s="1"/>
  <c r="H110" i="5"/>
  <c r="J110" i="5" s="1"/>
  <c r="H109" i="5"/>
  <c r="J109" i="5" s="1"/>
  <c r="H108" i="5"/>
  <c r="J108" i="5" s="1"/>
  <c r="H107" i="5"/>
  <c r="J107" i="5" s="1"/>
  <c r="H106" i="5"/>
  <c r="J106" i="5" s="1"/>
  <c r="H105" i="5"/>
  <c r="J105" i="5" s="1"/>
  <c r="H104" i="5"/>
  <c r="J104" i="5" s="1"/>
  <c r="H103" i="5"/>
  <c r="J103" i="5" s="1"/>
  <c r="H102" i="5"/>
  <c r="J102" i="5" s="1"/>
  <c r="H101" i="5"/>
  <c r="J101" i="5" s="1"/>
  <c r="H100" i="5"/>
  <c r="J100" i="5" s="1"/>
  <c r="H99" i="5"/>
  <c r="J99" i="5" s="1"/>
  <c r="J98" i="5"/>
  <c r="H98" i="5"/>
  <c r="H97" i="5"/>
  <c r="J97" i="5" s="1"/>
  <c r="J96" i="5"/>
  <c r="H96" i="5"/>
  <c r="H95" i="5"/>
  <c r="J95" i="5" s="1"/>
  <c r="H94" i="5"/>
  <c r="J94" i="5" s="1"/>
  <c r="H93" i="5"/>
  <c r="J93" i="5" s="1"/>
  <c r="H92" i="5"/>
  <c r="J92" i="5" s="1"/>
  <c r="H91" i="5"/>
  <c r="J91" i="5" s="1"/>
  <c r="H90" i="5"/>
  <c r="J90" i="5" s="1"/>
  <c r="H89" i="5"/>
  <c r="J89" i="5" s="1"/>
  <c r="H88" i="5"/>
  <c r="J88" i="5" s="1"/>
  <c r="H87" i="5"/>
  <c r="J87" i="5" s="1"/>
  <c r="H86" i="5"/>
  <c r="J86" i="5" s="1"/>
  <c r="H85" i="5"/>
  <c r="J85" i="5" s="1"/>
  <c r="H84" i="5"/>
  <c r="J84" i="5" s="1"/>
  <c r="H83" i="5"/>
  <c r="J83" i="5" s="1"/>
  <c r="J82" i="5"/>
  <c r="H82" i="5"/>
  <c r="H81" i="5"/>
  <c r="J81" i="5" s="1"/>
  <c r="J80" i="5"/>
  <c r="H80" i="5"/>
  <c r="H79" i="5"/>
  <c r="J79" i="5" s="1"/>
  <c r="H78" i="5"/>
  <c r="J78" i="5" s="1"/>
  <c r="H77" i="5"/>
  <c r="J77" i="5" s="1"/>
  <c r="H76" i="5"/>
  <c r="J76" i="5" s="1"/>
  <c r="H75" i="5"/>
  <c r="J75" i="5" s="1"/>
  <c r="H74" i="5"/>
  <c r="J74" i="5" s="1"/>
  <c r="H73" i="5"/>
  <c r="J73" i="5" s="1"/>
  <c r="H72" i="5"/>
  <c r="J72" i="5" s="1"/>
  <c r="H71" i="5"/>
  <c r="J71" i="5" s="1"/>
  <c r="H70" i="5"/>
  <c r="J70" i="5" s="1"/>
  <c r="H69" i="5"/>
  <c r="J69" i="5" s="1"/>
  <c r="H68" i="5"/>
  <c r="J68" i="5" s="1"/>
  <c r="H67" i="5"/>
  <c r="J67" i="5" s="1"/>
  <c r="J66" i="5"/>
  <c r="H66" i="5"/>
  <c r="H65" i="5"/>
  <c r="J65" i="5" s="1"/>
  <c r="J64" i="5"/>
  <c r="H64" i="5"/>
  <c r="H63" i="5"/>
  <c r="J63" i="5" s="1"/>
  <c r="H62" i="5"/>
  <c r="J62" i="5" s="1"/>
  <c r="H61" i="5"/>
  <c r="J61" i="5" s="1"/>
  <c r="H60" i="5"/>
  <c r="J60" i="5" s="1"/>
  <c r="H59" i="5"/>
  <c r="J59" i="5" s="1"/>
  <c r="H58" i="5"/>
  <c r="J58" i="5" s="1"/>
  <c r="H57" i="5"/>
  <c r="J57" i="5" s="1"/>
  <c r="H56" i="5"/>
  <c r="J56" i="5" s="1"/>
  <c r="H55" i="5"/>
  <c r="J55" i="5" s="1"/>
  <c r="H54" i="5"/>
  <c r="J54" i="5" s="1"/>
  <c r="H53" i="5"/>
  <c r="J53" i="5" s="1"/>
  <c r="H52" i="5"/>
  <c r="J52" i="5" s="1"/>
  <c r="H51" i="5"/>
  <c r="J51" i="5" s="1"/>
  <c r="J50" i="5"/>
  <c r="H50" i="5"/>
  <c r="H49" i="5"/>
  <c r="J49" i="5" s="1"/>
  <c r="J48" i="5"/>
  <c r="H48" i="5"/>
  <c r="H47" i="5"/>
  <c r="J47" i="5" s="1"/>
  <c r="H46" i="5"/>
  <c r="J46" i="5" s="1"/>
  <c r="H45" i="5"/>
  <c r="J45" i="5" s="1"/>
  <c r="H44" i="5"/>
  <c r="J44" i="5" s="1"/>
  <c r="H43" i="5"/>
  <c r="J43" i="5" s="1"/>
  <c r="H42" i="5"/>
  <c r="J42" i="5" s="1"/>
  <c r="H41" i="5"/>
  <c r="J41" i="5" s="1"/>
  <c r="H40" i="5"/>
  <c r="J40" i="5" s="1"/>
  <c r="H39" i="5"/>
  <c r="J39" i="5" s="1"/>
  <c r="H38" i="5"/>
  <c r="J38" i="5" s="1"/>
  <c r="H37" i="5"/>
  <c r="J37" i="5" s="1"/>
  <c r="H36" i="5"/>
  <c r="J36" i="5" s="1"/>
  <c r="H35" i="5"/>
  <c r="J35" i="5" s="1"/>
  <c r="J34" i="5"/>
  <c r="H34" i="5"/>
  <c r="H33" i="5"/>
  <c r="J33" i="5" s="1"/>
  <c r="J32" i="5"/>
  <c r="H32" i="5"/>
  <c r="H31" i="5"/>
  <c r="J31" i="5" s="1"/>
  <c r="H30" i="5"/>
  <c r="J30" i="5" s="1"/>
  <c r="H29" i="5"/>
  <c r="J29" i="5" s="1"/>
  <c r="H28" i="5"/>
  <c r="J28" i="5" s="1"/>
  <c r="H27" i="5"/>
  <c r="J27" i="5" s="1"/>
  <c r="H26" i="5"/>
  <c r="J26" i="5" s="1"/>
  <c r="H25" i="5"/>
  <c r="J25" i="5" s="1"/>
  <c r="H24" i="5"/>
  <c r="J24" i="5" s="1"/>
  <c r="H23" i="5"/>
  <c r="J23" i="5" s="1"/>
  <c r="H22" i="5"/>
  <c r="J22" i="5" s="1"/>
  <c r="H21" i="5"/>
  <c r="J21" i="5" s="1"/>
  <c r="H20" i="5"/>
  <c r="J20" i="5" s="1"/>
  <c r="H19" i="5"/>
  <c r="J19" i="5" s="1"/>
  <c r="J18" i="5"/>
  <c r="H18" i="5"/>
  <c r="H17" i="5"/>
  <c r="J17" i="5" s="1"/>
  <c r="J16" i="5"/>
  <c r="H16" i="5"/>
  <c r="H15" i="5"/>
  <c r="J15" i="5" s="1"/>
  <c r="H14" i="5"/>
  <c r="J14" i="5" s="1"/>
  <c r="H13" i="5"/>
  <c r="J13" i="5" s="1"/>
  <c r="H12" i="5"/>
  <c r="J12" i="5" s="1"/>
  <c r="H11" i="5"/>
  <c r="J11" i="5" s="1"/>
  <c r="H10" i="5"/>
  <c r="J10" i="5" s="1"/>
  <c r="H9" i="5"/>
  <c r="J9" i="5" s="1"/>
  <c r="H8" i="5"/>
  <c r="J8" i="5" s="1"/>
  <c r="H7" i="5"/>
  <c r="J7" i="5" s="1"/>
  <c r="H6" i="5"/>
  <c r="J6" i="5" s="1"/>
  <c r="H5" i="5"/>
  <c r="J5" i="5" s="1"/>
  <c r="H4" i="5"/>
  <c r="J4" i="5" s="1"/>
  <c r="H3" i="5"/>
  <c r="J3" i="5" s="1"/>
  <c r="J2" i="5"/>
  <c r="C66" i="3" l="1"/>
  <c r="D66" i="3"/>
  <c r="E66" i="3"/>
  <c r="F66" i="3"/>
  <c r="G66" i="3"/>
  <c r="H66" i="3"/>
  <c r="I66" i="3"/>
  <c r="J66" i="3"/>
  <c r="K66" i="3"/>
  <c r="L66" i="3"/>
  <c r="M66" i="3"/>
  <c r="C67" i="3"/>
  <c r="D67" i="3"/>
  <c r="E67" i="3"/>
  <c r="F67" i="3"/>
  <c r="G67" i="3"/>
  <c r="H67" i="3"/>
  <c r="I67" i="3"/>
  <c r="J67" i="3"/>
  <c r="K67" i="3"/>
  <c r="L67" i="3"/>
  <c r="M67" i="3"/>
  <c r="C68" i="3"/>
  <c r="D68" i="3"/>
  <c r="E68" i="3"/>
  <c r="F68" i="3"/>
  <c r="G68" i="3"/>
  <c r="H68" i="3"/>
  <c r="I68" i="3"/>
  <c r="J68" i="3"/>
  <c r="K68" i="3"/>
  <c r="L68" i="3"/>
  <c r="M68" i="3"/>
  <c r="C69" i="3"/>
  <c r="D69" i="3"/>
  <c r="E69" i="3"/>
  <c r="F69" i="3"/>
  <c r="G69" i="3"/>
  <c r="H69" i="3"/>
  <c r="I69" i="3"/>
  <c r="J69" i="3"/>
  <c r="K69" i="3"/>
  <c r="L69" i="3"/>
  <c r="M69" i="3"/>
  <c r="C70" i="3"/>
  <c r="D70" i="3"/>
  <c r="E70" i="3"/>
  <c r="F70" i="3"/>
  <c r="G70" i="3"/>
  <c r="H70" i="3"/>
  <c r="I70" i="3"/>
  <c r="J70" i="3"/>
  <c r="K70" i="3"/>
  <c r="L70" i="3"/>
  <c r="M70" i="3"/>
  <c r="C71" i="3"/>
  <c r="D71" i="3"/>
  <c r="E71" i="3"/>
  <c r="F71" i="3"/>
  <c r="G71" i="3"/>
  <c r="H71" i="3"/>
  <c r="I71" i="3"/>
  <c r="J71" i="3"/>
  <c r="K71" i="3"/>
  <c r="L71" i="3"/>
  <c r="M71" i="3"/>
  <c r="C72" i="3"/>
  <c r="D72" i="3"/>
  <c r="E72" i="3"/>
  <c r="F72" i="3"/>
  <c r="G72" i="3"/>
  <c r="H72" i="3"/>
  <c r="I72" i="3"/>
  <c r="J72" i="3"/>
  <c r="K72" i="3"/>
  <c r="L72" i="3"/>
  <c r="M72" i="3"/>
  <c r="C73" i="3"/>
  <c r="D73" i="3"/>
  <c r="E73" i="3"/>
  <c r="F73" i="3"/>
  <c r="G73" i="3"/>
  <c r="H73" i="3"/>
  <c r="I73" i="3"/>
  <c r="J73" i="3"/>
  <c r="K73" i="3"/>
  <c r="L73" i="3"/>
  <c r="M73" i="3"/>
  <c r="C74" i="3"/>
  <c r="D74" i="3"/>
  <c r="E74" i="3"/>
  <c r="F74" i="3"/>
  <c r="G74" i="3"/>
  <c r="H74" i="3"/>
  <c r="I74" i="3"/>
  <c r="J74" i="3"/>
  <c r="K74" i="3"/>
  <c r="L74" i="3"/>
  <c r="M74" i="3"/>
  <c r="N4" i="3"/>
  <c r="N5" i="3"/>
  <c r="N6" i="3"/>
  <c r="N7" i="3"/>
  <c r="N8" i="3"/>
  <c r="N9" i="3"/>
  <c r="N10" i="3"/>
  <c r="N11" i="3"/>
  <c r="N12" i="3"/>
  <c r="N13" i="3"/>
  <c r="N14" i="3"/>
  <c r="N15" i="3"/>
  <c r="N16" i="3"/>
  <c r="N17" i="3"/>
  <c r="N18" i="3"/>
  <c r="N19" i="3"/>
  <c r="N20" i="3"/>
  <c r="N21" i="3"/>
  <c r="N22" i="3"/>
  <c r="N70" i="3" s="1"/>
  <c r="N23" i="3"/>
  <c r="N71" i="3" s="1"/>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72" i="3" s="1"/>
  <c r="N54" i="3"/>
  <c r="N55" i="3"/>
  <c r="N56" i="3"/>
  <c r="N57" i="3"/>
  <c r="N58" i="3"/>
  <c r="N59" i="3"/>
  <c r="N60" i="3"/>
  <c r="N61" i="3"/>
  <c r="N62" i="3"/>
  <c r="N63" i="3"/>
  <c r="N64" i="3"/>
  <c r="N65" i="3"/>
  <c r="P5" i="3"/>
  <c r="P13" i="3"/>
  <c r="P21" i="3"/>
  <c r="P29" i="3"/>
  <c r="P37" i="3"/>
  <c r="P45" i="3"/>
  <c r="P53" i="3"/>
  <c r="P61"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4" i="3"/>
  <c r="O5" i="3"/>
  <c r="O3" i="3"/>
  <c r="B66" i="3"/>
  <c r="B67" i="3"/>
  <c r="B68" i="3"/>
  <c r="B69" i="3"/>
  <c r="B70" i="3"/>
  <c r="B71" i="3"/>
  <c r="B72" i="3"/>
  <c r="B73" i="3"/>
  <c r="B74" i="3"/>
  <c r="N3" i="3"/>
  <c r="N66" i="3" s="1"/>
  <c r="P52" i="3" l="1"/>
  <c r="P28" i="3"/>
  <c r="P12" i="3"/>
  <c r="N67" i="3"/>
  <c r="P64" i="3"/>
  <c r="P56" i="3"/>
  <c r="P48" i="3"/>
  <c r="P40" i="3"/>
  <c r="P32" i="3"/>
  <c r="P24" i="3"/>
  <c r="P16" i="3"/>
  <c r="P8" i="3"/>
  <c r="P60" i="3"/>
  <c r="P44" i="3"/>
  <c r="P36" i="3"/>
  <c r="P20" i="3"/>
  <c r="P51" i="3"/>
  <c r="P43" i="3"/>
  <c r="P35" i="3"/>
  <c r="P19" i="3"/>
  <c r="P11" i="3"/>
  <c r="P42" i="3"/>
  <c r="N69" i="3"/>
  <c r="P57" i="3"/>
  <c r="P63" i="3"/>
  <c r="P55" i="3"/>
  <c r="P47" i="3"/>
  <c r="P39" i="3"/>
  <c r="P31" i="3"/>
  <c r="P23" i="3"/>
  <c r="P15" i="3"/>
  <c r="P7" i="3"/>
  <c r="P59" i="3"/>
  <c r="P27" i="3"/>
  <c r="P4" i="3"/>
  <c r="P58" i="3"/>
  <c r="P50" i="3"/>
  <c r="P34" i="3"/>
  <c r="P26" i="3"/>
  <c r="P18" i="3"/>
  <c r="P10" i="3"/>
  <c r="N73" i="3"/>
  <c r="P65" i="3"/>
  <c r="P49" i="3"/>
  <c r="P41" i="3"/>
  <c r="P33" i="3"/>
  <c r="P25" i="3"/>
  <c r="P17" i="3"/>
  <c r="P9" i="3"/>
  <c r="P62" i="3"/>
  <c r="P54" i="3"/>
  <c r="P46" i="3"/>
  <c r="P38" i="3"/>
  <c r="P30" i="3"/>
  <c r="P22" i="3"/>
  <c r="P14" i="3"/>
  <c r="P6" i="3"/>
  <c r="N74" i="3"/>
  <c r="N68" i="3"/>
</calcChain>
</file>

<file path=xl/comments1.xml><?xml version="1.0" encoding="utf-8"?>
<comments xmlns="http://schemas.openxmlformats.org/spreadsheetml/2006/main">
  <authors>
    <author>Oikonomou,Panagiotis</author>
  </authors>
  <commentList>
    <comment ref="I757" authorId="0">
      <text>
        <r>
          <rPr>
            <b/>
            <sz val="9"/>
            <color indexed="81"/>
            <rFont val="Tahoma"/>
            <family val="2"/>
          </rPr>
          <t>Oikonomou,Panagiotis:</t>
        </r>
        <r>
          <rPr>
            <sz val="9"/>
            <color indexed="81"/>
            <rFont val="Tahoma"/>
            <family val="2"/>
          </rPr>
          <t xml:space="preserve">
From DWR website</t>
        </r>
      </text>
    </comment>
  </commentList>
</comments>
</file>

<file path=xl/comments2.xml><?xml version="1.0" encoding="utf-8"?>
<comments xmlns="http://schemas.openxmlformats.org/spreadsheetml/2006/main">
  <authors>
    <author>Oikonomou,Panagiotis</author>
  </authors>
  <commentList>
    <comment ref="M65" authorId="0">
      <text>
        <r>
          <rPr>
            <b/>
            <sz val="9"/>
            <color indexed="81"/>
            <rFont val="Tahoma"/>
            <family val="2"/>
          </rPr>
          <t>Oikonomou,Panagiotis:</t>
        </r>
        <r>
          <rPr>
            <sz val="9"/>
            <color indexed="81"/>
            <rFont val="Tahoma"/>
            <family val="2"/>
          </rPr>
          <t xml:space="preserve">
From DWR website</t>
        </r>
      </text>
    </comment>
  </commentList>
</comments>
</file>

<file path=xl/sharedStrings.xml><?xml version="1.0" encoding="utf-8"?>
<sst xmlns="http://schemas.openxmlformats.org/spreadsheetml/2006/main" count="798" uniqueCount="798">
  <si>
    <t>Date</t>
  </si>
  <si>
    <t>1949-11</t>
  </si>
  <si>
    <t>1949-12</t>
  </si>
  <si>
    <t>1950-01</t>
  </si>
  <si>
    <t>1950-02</t>
  </si>
  <si>
    <t>1950-03</t>
  </si>
  <si>
    <t>1950-04</t>
  </si>
  <si>
    <t>1950-05</t>
  </si>
  <si>
    <t>1950-06</t>
  </si>
  <si>
    <t>1950-07</t>
  </si>
  <si>
    <t>1950-08</t>
  </si>
  <si>
    <t>1950-09</t>
  </si>
  <si>
    <t>1950-10</t>
  </si>
  <si>
    <t>1950-11</t>
  </si>
  <si>
    <t>1950-12</t>
  </si>
  <si>
    <t>1951-01</t>
  </si>
  <si>
    <t>1951-02</t>
  </si>
  <si>
    <t>1951-03</t>
  </si>
  <si>
    <t>1951-04</t>
  </si>
  <si>
    <t>1951-05</t>
  </si>
  <si>
    <t>1951-06</t>
  </si>
  <si>
    <t>1951-07</t>
  </si>
  <si>
    <t>1951-08</t>
  </si>
  <si>
    <t>1951-09</t>
  </si>
  <si>
    <t>1951-10</t>
  </si>
  <si>
    <t>1951-11</t>
  </si>
  <si>
    <t>1951-12</t>
  </si>
  <si>
    <t>1952-01</t>
  </si>
  <si>
    <t>1952-02</t>
  </si>
  <si>
    <t>1952-03</t>
  </si>
  <si>
    <t>1952-04</t>
  </si>
  <si>
    <t>1952-05</t>
  </si>
  <si>
    <t>1952-06</t>
  </si>
  <si>
    <t>1952-07</t>
  </si>
  <si>
    <t>1952-08</t>
  </si>
  <si>
    <t>1952-09</t>
  </si>
  <si>
    <t>1952-10</t>
  </si>
  <si>
    <t>1952-11</t>
  </si>
  <si>
    <t>1952-12</t>
  </si>
  <si>
    <t>1953-01</t>
  </si>
  <si>
    <t>1953-02</t>
  </si>
  <si>
    <t>1953-03</t>
  </si>
  <si>
    <t>1953-04</t>
  </si>
  <si>
    <t>1953-05</t>
  </si>
  <si>
    <t>1953-06</t>
  </si>
  <si>
    <t>1953-07</t>
  </si>
  <si>
    <t>1953-08</t>
  </si>
  <si>
    <t>1953-09</t>
  </si>
  <si>
    <t>1953-10</t>
  </si>
  <si>
    <t>1953-11</t>
  </si>
  <si>
    <t>1953-12</t>
  </si>
  <si>
    <t>1954-01</t>
  </si>
  <si>
    <t>1954-02</t>
  </si>
  <si>
    <t>1954-03</t>
  </si>
  <si>
    <t>1954-04</t>
  </si>
  <si>
    <t>1954-05</t>
  </si>
  <si>
    <t>1954-06</t>
  </si>
  <si>
    <t>1954-07</t>
  </si>
  <si>
    <t>1954-08</t>
  </si>
  <si>
    <t>1954-09</t>
  </si>
  <si>
    <t>1954-10</t>
  </si>
  <si>
    <t>1954-11</t>
  </si>
  <si>
    <t>1954-12</t>
  </si>
  <si>
    <t>1955-01</t>
  </si>
  <si>
    <t>1955-02</t>
  </si>
  <si>
    <t>1955-03</t>
  </si>
  <si>
    <t>1955-04</t>
  </si>
  <si>
    <t>1955-05</t>
  </si>
  <si>
    <t>1955-06</t>
  </si>
  <si>
    <t>1955-07</t>
  </si>
  <si>
    <t>1955-08</t>
  </si>
  <si>
    <t>1955-09</t>
  </si>
  <si>
    <t>1955-10</t>
  </si>
  <si>
    <t>1955-11</t>
  </si>
  <si>
    <t>1955-12</t>
  </si>
  <si>
    <t>1956-01</t>
  </si>
  <si>
    <t>1956-02</t>
  </si>
  <si>
    <t>1956-03</t>
  </si>
  <si>
    <t>1956-04</t>
  </si>
  <si>
    <t>1956-05</t>
  </si>
  <si>
    <t>1956-06</t>
  </si>
  <si>
    <t>1956-07</t>
  </si>
  <si>
    <t>1956-08</t>
  </si>
  <si>
    <t>1956-09</t>
  </si>
  <si>
    <t>1956-10</t>
  </si>
  <si>
    <t>1956-11</t>
  </si>
  <si>
    <t>1956-12</t>
  </si>
  <si>
    <t>1957-01</t>
  </si>
  <si>
    <t>1957-02</t>
  </si>
  <si>
    <t>1957-03</t>
  </si>
  <si>
    <t>1957-04</t>
  </si>
  <si>
    <t>1957-05</t>
  </si>
  <si>
    <t>1957-06</t>
  </si>
  <si>
    <t>1957-07</t>
  </si>
  <si>
    <t>1957-08</t>
  </si>
  <si>
    <t>1957-09</t>
  </si>
  <si>
    <t>1957-10</t>
  </si>
  <si>
    <t>1957-11</t>
  </si>
  <si>
    <t>1957-12</t>
  </si>
  <si>
    <t>1958-01</t>
  </si>
  <si>
    <t>1958-02</t>
  </si>
  <si>
    <t>1958-03</t>
  </si>
  <si>
    <t>1958-04</t>
  </si>
  <si>
    <t>1958-05</t>
  </si>
  <si>
    <t>1958-06</t>
  </si>
  <si>
    <t>1958-07</t>
  </si>
  <si>
    <t>1958-08</t>
  </si>
  <si>
    <t>1958-09</t>
  </si>
  <si>
    <t>1958-10</t>
  </si>
  <si>
    <t>1958-11</t>
  </si>
  <si>
    <t>1958-12</t>
  </si>
  <si>
    <t>1959-01</t>
  </si>
  <si>
    <t>1959-02</t>
  </si>
  <si>
    <t>1959-03</t>
  </si>
  <si>
    <t>1959-04</t>
  </si>
  <si>
    <t>1959-05</t>
  </si>
  <si>
    <t>1959-06</t>
  </si>
  <si>
    <t>1959-07</t>
  </si>
  <si>
    <t>1959-08</t>
  </si>
  <si>
    <t>1959-09</t>
  </si>
  <si>
    <t>1959-10</t>
  </si>
  <si>
    <t>1959-11</t>
  </si>
  <si>
    <t>1959-12</t>
  </si>
  <si>
    <t>1960-01</t>
  </si>
  <si>
    <t>1960-02</t>
  </si>
  <si>
    <t>1960-03</t>
  </si>
  <si>
    <t>1960-04</t>
  </si>
  <si>
    <t>1960-05</t>
  </si>
  <si>
    <t>1960-06</t>
  </si>
  <si>
    <t>1960-07</t>
  </si>
  <si>
    <t>1960-08</t>
  </si>
  <si>
    <t>1960-09</t>
  </si>
  <si>
    <t>1960-10</t>
  </si>
  <si>
    <t>1960-11</t>
  </si>
  <si>
    <t>1960-12</t>
  </si>
  <si>
    <t>1961-01</t>
  </si>
  <si>
    <t>1961-02</t>
  </si>
  <si>
    <t>1961-03</t>
  </si>
  <si>
    <t>1961-04</t>
  </si>
  <si>
    <t>1961-05</t>
  </si>
  <si>
    <t>1961-06</t>
  </si>
  <si>
    <t>1961-07</t>
  </si>
  <si>
    <t>1961-08</t>
  </si>
  <si>
    <t>1961-09</t>
  </si>
  <si>
    <t>1961-10</t>
  </si>
  <si>
    <t>1961-11</t>
  </si>
  <si>
    <t>1961-12</t>
  </si>
  <si>
    <t>1962-01</t>
  </si>
  <si>
    <t>1962-02</t>
  </si>
  <si>
    <t>1962-03</t>
  </si>
  <si>
    <t>1962-04</t>
  </si>
  <si>
    <t>1962-05</t>
  </si>
  <si>
    <t>1962-06</t>
  </si>
  <si>
    <t>1962-07</t>
  </si>
  <si>
    <t>1962-08</t>
  </si>
  <si>
    <t>1962-09</t>
  </si>
  <si>
    <t>1962-10</t>
  </si>
  <si>
    <t>1962-11</t>
  </si>
  <si>
    <t>1962-12</t>
  </si>
  <si>
    <t>1963-01</t>
  </si>
  <si>
    <t>1963-02</t>
  </si>
  <si>
    <t>1963-03</t>
  </si>
  <si>
    <t>1963-04</t>
  </si>
  <si>
    <t>1963-05</t>
  </si>
  <si>
    <t>1963-06</t>
  </si>
  <si>
    <t>1963-07</t>
  </si>
  <si>
    <t>1963-08</t>
  </si>
  <si>
    <t>1963-09</t>
  </si>
  <si>
    <t>1963-10</t>
  </si>
  <si>
    <t>1963-11</t>
  </si>
  <si>
    <t>1963-12</t>
  </si>
  <si>
    <t>1964-01</t>
  </si>
  <si>
    <t>1964-02</t>
  </si>
  <si>
    <t>1964-03</t>
  </si>
  <si>
    <t>1964-04</t>
  </si>
  <si>
    <t>1964-05</t>
  </si>
  <si>
    <t>1964-06</t>
  </si>
  <si>
    <t>1964-07</t>
  </si>
  <si>
    <t>1964-08</t>
  </si>
  <si>
    <t>1964-09</t>
  </si>
  <si>
    <t>1964-10</t>
  </si>
  <si>
    <t>1964-11</t>
  </si>
  <si>
    <t>1964-12</t>
  </si>
  <si>
    <t>1965-01</t>
  </si>
  <si>
    <t>1965-02</t>
  </si>
  <si>
    <t>1965-03</t>
  </si>
  <si>
    <t>1965-04</t>
  </si>
  <si>
    <t>1965-05</t>
  </si>
  <si>
    <t>1965-06</t>
  </si>
  <si>
    <t>1965-07</t>
  </si>
  <si>
    <t>1965-08</t>
  </si>
  <si>
    <t>1965-09</t>
  </si>
  <si>
    <t>1965-10</t>
  </si>
  <si>
    <t>1965-11</t>
  </si>
  <si>
    <t>1965-12</t>
  </si>
  <si>
    <t>1966-01</t>
  </si>
  <si>
    <t>1966-02</t>
  </si>
  <si>
    <t>1966-03</t>
  </si>
  <si>
    <t>1966-04</t>
  </si>
  <si>
    <t>1966-05</t>
  </si>
  <si>
    <t>1966-06</t>
  </si>
  <si>
    <t>1966-07</t>
  </si>
  <si>
    <t>1966-08</t>
  </si>
  <si>
    <t>1966-09</t>
  </si>
  <si>
    <t>1966-10</t>
  </si>
  <si>
    <t>1966-11</t>
  </si>
  <si>
    <t>1966-12</t>
  </si>
  <si>
    <t>1967-01</t>
  </si>
  <si>
    <t>1967-02</t>
  </si>
  <si>
    <t>1967-03</t>
  </si>
  <si>
    <t>1967-04</t>
  </si>
  <si>
    <t>1967-05</t>
  </si>
  <si>
    <t>1967-06</t>
  </si>
  <si>
    <t>1967-07</t>
  </si>
  <si>
    <t>1967-08</t>
  </si>
  <si>
    <t>1967-09</t>
  </si>
  <si>
    <t>1967-10</t>
  </si>
  <si>
    <t>1967-11</t>
  </si>
  <si>
    <t>1967-12</t>
  </si>
  <si>
    <t>1968-01</t>
  </si>
  <si>
    <t>1968-02</t>
  </si>
  <si>
    <t>1968-03</t>
  </si>
  <si>
    <t>1968-04</t>
  </si>
  <si>
    <t>1968-05</t>
  </si>
  <si>
    <t>1968-06</t>
  </si>
  <si>
    <t>1968-07</t>
  </si>
  <si>
    <t>1968-08</t>
  </si>
  <si>
    <t>1968-09</t>
  </si>
  <si>
    <t>1968-10</t>
  </si>
  <si>
    <t>1968-11</t>
  </si>
  <si>
    <t>1968-12</t>
  </si>
  <si>
    <t>1969-01</t>
  </si>
  <si>
    <t>1969-02</t>
  </si>
  <si>
    <t>1969-03</t>
  </si>
  <si>
    <t>1969-04</t>
  </si>
  <si>
    <t>1969-05</t>
  </si>
  <si>
    <t>1969-06</t>
  </si>
  <si>
    <t>1969-07</t>
  </si>
  <si>
    <t>1969-08</t>
  </si>
  <si>
    <t>1969-09</t>
  </si>
  <si>
    <t>1969-10</t>
  </si>
  <si>
    <t>1969-11</t>
  </si>
  <si>
    <t>1969-12</t>
  </si>
  <si>
    <t>1970-01</t>
  </si>
  <si>
    <t>1970-02</t>
  </si>
  <si>
    <t>1970-03</t>
  </si>
  <si>
    <t>1970-04</t>
  </si>
  <si>
    <t>1970-05</t>
  </si>
  <si>
    <t>1970-06</t>
  </si>
  <si>
    <t>1970-07</t>
  </si>
  <si>
    <t>1970-08</t>
  </si>
  <si>
    <t>1970-09</t>
  </si>
  <si>
    <t>1970-10</t>
  </si>
  <si>
    <t>1970-11</t>
  </si>
  <si>
    <t>1970-12</t>
  </si>
  <si>
    <t>1971-01</t>
  </si>
  <si>
    <t>1971-02</t>
  </si>
  <si>
    <t>1971-03</t>
  </si>
  <si>
    <t>1971-04</t>
  </si>
  <si>
    <t>1971-05</t>
  </si>
  <si>
    <t>1971-06</t>
  </si>
  <si>
    <t>1971-07</t>
  </si>
  <si>
    <t>1971-08</t>
  </si>
  <si>
    <t>1971-09</t>
  </si>
  <si>
    <t>1971-10</t>
  </si>
  <si>
    <t>1971-11</t>
  </si>
  <si>
    <t>1971-12</t>
  </si>
  <si>
    <t>1972-01</t>
  </si>
  <si>
    <t>1972-02</t>
  </si>
  <si>
    <t>1972-03</t>
  </si>
  <si>
    <t>1972-04</t>
  </si>
  <si>
    <t>1972-05</t>
  </si>
  <si>
    <t>1972-06</t>
  </si>
  <si>
    <t>1972-07</t>
  </si>
  <si>
    <t>1972-08</t>
  </si>
  <si>
    <t>1972-09</t>
  </si>
  <si>
    <t>1972-10</t>
  </si>
  <si>
    <t>1972-11</t>
  </si>
  <si>
    <t>1972-12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</si>
  <si>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</si>
  <si>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</si>
  <si>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</si>
  <si>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</si>
  <si>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</si>
  <si>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</si>
  <si>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</si>
  <si>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</si>
  <si>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</si>
  <si>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</si>
  <si>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</si>
  <si>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</si>
  <si>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</si>
  <si>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</si>
  <si>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</si>
  <si>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</si>
  <si>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</si>
  <si>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</si>
  <si>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</si>
  <si>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</si>
  <si>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</si>
  <si>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</si>
  <si>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</si>
  <si>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</si>
  <si>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</si>
  <si>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</si>
  <si>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</si>
  <si>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</si>
  <si>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</si>
  <si>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</si>
  <si>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</si>
  <si>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</si>
  <si>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</si>
  <si>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</si>
  <si>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</si>
  <si>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</si>
  <si>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</si>
  <si>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</si>
  <si>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</si>
  <si>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</si>
  <si>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</si>
  <si>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</si>
  <si>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</si>
  <si>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</si>
  <si>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</si>
  <si>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</si>
  <si>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</si>
  <si>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</si>
  <si>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</si>
  <si>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</si>
  <si>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</si>
  <si>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</si>
  <si>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</si>
  <si>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</si>
  <si>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</si>
  <si>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</si>
  <si>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</si>
  <si>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</si>
  <si>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</si>
  <si>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</si>
  <si>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</si>
  <si>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</si>
  <si>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</si>
  <si>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</si>
  <si>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</si>
  <si>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</si>
  <si>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</si>
  <si>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</si>
  <si>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</si>
  <si>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</si>
  <si>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</si>
  <si>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</si>
  <si>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</si>
  <si>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</si>
  <si>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</si>
  <si>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</si>
  <si>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</si>
  <si>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</si>
  <si>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</si>
  <si>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</si>
  <si>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</si>
  <si>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</si>
  <si>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</si>
  <si>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</si>
  <si>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</si>
  <si>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</si>
  <si>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</si>
  <si>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</si>
  <si>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</si>
  <si>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</si>
  <si>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</si>
  <si>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</si>
  <si>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</si>
  <si>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</si>
  <si>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</si>
  <si>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</si>
  <si>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</si>
  <si>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</si>
  <si>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</si>
  <si>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</si>
  <si>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</si>
  <si>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</si>
  <si>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</si>
  <si>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</si>
  <si>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</si>
  <si>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</si>
  <si>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</si>
  <si>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</si>
  <si>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</si>
  <si>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</si>
  <si>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</si>
  <si>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</si>
  <si>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</si>
  <si>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</si>
  <si>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</si>
  <si>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</si>
  <si>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</si>
  <si>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</si>
  <si>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</si>
  <si>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</si>
  <si>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</si>
  <si>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</si>
  <si>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</si>
  <si>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</si>
  <si>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</si>
  <si>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</si>
  <si>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</si>
  <si>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</si>
  <si>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</si>
  <si>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</si>
  <si>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</si>
  <si>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</si>
  <si>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</si>
  <si>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</si>
  <si>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</si>
  <si>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</si>
  <si>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</si>
  <si>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</si>
  <si>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</si>
  <si>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</si>
  <si>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</si>
  <si>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</si>
  <si>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</si>
  <si>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</si>
  <si>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</si>
  <si>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</si>
  <si>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</si>
  <si>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</si>
  <si>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</si>
  <si>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</si>
  <si>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</si>
  <si>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</si>
  <si>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</si>
  <si>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</si>
  <si>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</si>
  <si>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</si>
  <si>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</si>
  <si>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</si>
  <si>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</si>
  <si>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</si>
  <si>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</si>
  <si>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</si>
  <si>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</si>
  <si>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</si>
  <si>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</si>
  <si>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</si>
  <si>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</si>
  <si>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</si>
  <si>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</si>
  <si>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</si>
  <si>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</si>
  <si>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</si>
  <si>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</si>
  <si>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</si>
  <si>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</si>
  <si>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</si>
  <si>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</si>
  <si>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</si>
  <si>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</si>
  <si>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</si>
  <si>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</si>
  <si>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</si>
  <si>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</si>
  <si>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</si>
  <si>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</si>
  <si>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</si>
  <si>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</si>
  <si>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</si>
  <si>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</si>
  <si>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</si>
  <si>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</si>
  <si>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</si>
  <si>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</si>
  <si>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</si>
  <si>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</si>
  <si>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</si>
  <si>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</si>
  <si>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</si>
  <si>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</si>
  <si>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</si>
  <si>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</si>
  <si>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</si>
  <si>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</si>
  <si>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</si>
  <si>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</si>
  <si>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</si>
  <si>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</si>
  <si>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</si>
  <si>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</si>
  <si>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</si>
  <si>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</si>
  <si>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</si>
  <si>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</si>
  <si>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</si>
  <si>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</si>
  <si>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</si>
  <si>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</si>
  <si>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</si>
  <si>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</si>
  <si>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</si>
  <si>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</si>
  <si>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</si>
  <si>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</si>
  <si>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</si>
  <si>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</si>
  <si>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</si>
  <si>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</si>
  <si>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</si>
  <si>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</si>
  <si>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</si>
  <si>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</si>
  <si>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</si>
  <si>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</si>
  <si>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</si>
  <si>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</si>
  <si>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</si>
  <si>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</si>
  <si>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</si>
  <si>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</si>
  <si>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</si>
  <si>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</si>
  <si>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</si>
  <si>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</si>
  <si>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</si>
  <si>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</si>
  <si>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</si>
  <si>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</si>
  <si>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</si>
  <si>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</si>
  <si>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</si>
  <si>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</si>
  <si>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</si>
  <si>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</si>
  <si>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</si>
  <si>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</si>
  <si>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</si>
  <si>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</si>
  <si>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</si>
  <si>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</si>
  <si>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</si>
  <si>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</si>
  <si>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</si>
  <si>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</si>
  <si>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</si>
  <si>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</si>
  <si>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</si>
  <si>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</si>
  <si>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</si>
  <si>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</si>
  <si>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</si>
  <si>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</si>
  <si>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</si>
  <si>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</si>
  <si>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</si>
  <si>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</si>
  <si>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</si>
  <si>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</si>
  <si>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</si>
  <si>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</si>
  <si>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</si>
  <si>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</si>
  <si>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</si>
  <si>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</si>
  <si>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</si>
  <si>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</si>
  <si>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</si>
  <si>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</si>
  <si>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</si>
  <si>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</si>
  <si>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</si>
  <si>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</si>
  <si>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</si>
  <si>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</si>
  <si>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</si>
  <si>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</si>
  <si>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</si>
  <si>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</si>
  <si>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</si>
  <si>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</si>
  <si>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</si>
  <si>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</si>
  <si>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</si>
  <si>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</si>
  <si>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</si>
  <si>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</si>
  <si>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</si>
  <si>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</si>
  <si>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</si>
  <si>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</si>
  <si>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</si>
  <si>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</si>
  <si>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</si>
  <si>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</si>
  <si>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</si>
  <si>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</si>
  <si>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</si>
  <si>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</si>
  <si>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</si>
  <si>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</si>
  <si>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</si>
  <si>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</si>
  <si>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</si>
  <si>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</si>
  <si>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</si>
  <si>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</si>
  <si>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</si>
  <si>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</si>
  <si>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</si>
  <si>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</si>
  <si>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</si>
  <si>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</si>
  <si>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</si>
  <si>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</si>
  <si>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</si>
  <si>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</si>
  <si>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</si>
  <si>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</si>
  <si>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</si>
  <si>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</si>
  <si>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</si>
  <si>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</si>
  <si>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</si>
  <si>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</si>
  <si>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</si>
  <si>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</si>
  <si>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</si>
  <si>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</si>
  <si>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</si>
  <si>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</si>
  <si>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</si>
  <si>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</si>
  <si>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</si>
  <si>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</si>
  <si>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</si>
  <si>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</si>
  <si>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</si>
  <si>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</si>
  <si>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</si>
  <si>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</si>
  <si>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</si>
  <si>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</si>
  <si>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</si>
  <si>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</si>
  <si>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</si>
  <si>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</si>
  <si>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</si>
  <si>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</si>
  <si>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</si>
  <si>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</si>
  <si>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</si>
  <si>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</si>
  <si>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</si>
  <si>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</si>
  <si>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</si>
  <si>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</si>
  <si>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</si>
  <si>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</si>
  <si>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</si>
  <si>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</si>
  <si>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</si>
  <si>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</si>
  <si>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</si>
  <si>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</si>
  <si>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</si>
  <si>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</si>
  <si>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</si>
  <si>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</si>
  <si>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</si>
  <si>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</si>
  <si>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</si>
  <si>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</si>
  <si>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</si>
  <si>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</si>
  <si>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</si>
  <si>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</si>
  <si>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</si>
  <si>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</si>
  <si>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</si>
  <si>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</si>
  <si>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</si>
  <si>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</si>
  <si>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</si>
  <si>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</si>
  <si>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</si>
  <si>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</si>
  <si>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</si>
  <si>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</si>
  <si>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</si>
  <si>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</si>
  <si>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</si>
  <si>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</si>
  <si>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</si>
  <si>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</si>
  <si>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</si>
  <si>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</si>
  <si>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</si>
  <si>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</si>
  <si>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</si>
  <si>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</si>
  <si>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</si>
  <si>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</si>
  <si>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</si>
  <si>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</si>
  <si>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</si>
  <si>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</si>
  <si>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</si>
  <si>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</si>
  <si>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</si>
  <si>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</si>
  <si>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</si>
  <si>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</si>
  <si>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</si>
  <si>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</si>
  <si>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</si>
  <si>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</si>
  <si>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</si>
  <si>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</si>
  <si>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</si>
  <si>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</si>
  <si>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</si>
  <si>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</si>
  <si>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</si>
  <si>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</si>
  <si>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</si>
  <si>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</si>
  <si>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</si>
  <si>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</si>
  <si>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</si>
  <si>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</si>
  <si>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</si>
  <si>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</si>
  <si>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</si>
  <si>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</si>
  <si>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</si>
  <si>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</si>
  <si>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</si>
  <si>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</si>
  <si>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</si>
  <si>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</si>
  <si>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</si>
  <si>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</si>
  <si>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</si>
  <si>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</si>
  <si>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</si>
  <si>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</si>
  <si>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</si>
  <si>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</si>
  <si>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</si>
  <si>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</si>
  <si>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</si>
  <si>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</si>
  <si>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</si>
  <si>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</si>
  <si>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</si>
  <si>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</si>
  <si>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</si>
  <si>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</si>
  <si>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</si>
  <si>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BALZAC Combined</t>
  </si>
  <si>
    <t>DWR website</t>
  </si>
  <si>
    <t>UNIT : AF</t>
  </si>
  <si>
    <t>Nov-Oct Year</t>
  </si>
  <si>
    <t>Nov</t>
  </si>
  <si>
    <t>Dec</t>
  </si>
  <si>
    <t>Jan</t>
  </si>
  <si>
    <t>Feb</t>
  </si>
  <si>
    <t>Mar</t>
  </si>
  <si>
    <t>Apr</t>
  </si>
  <si>
    <t>May</t>
  </si>
  <si>
    <t>Jun</t>
  </si>
  <si>
    <t>Jul</t>
  </si>
  <si>
    <t>Aug</t>
  </si>
  <si>
    <t>Sep</t>
  </si>
  <si>
    <t>Oct</t>
  </si>
  <si>
    <t>Sum</t>
  </si>
  <si>
    <t>Min</t>
  </si>
  <si>
    <t>Max</t>
  </si>
  <si>
    <t>Mean (69-99)</t>
  </si>
  <si>
    <t>Mean (69-12)</t>
  </si>
  <si>
    <t>Mean (00-12)</t>
  </si>
  <si>
    <t>Median</t>
  </si>
  <si>
    <t>Median (00-12)</t>
  </si>
  <si>
    <t>COMBINED BALZAC GAGES (1949-11 to 2012-10)</t>
  </si>
  <si>
    <t>Mean (1950-2012)</t>
  </si>
  <si>
    <t>Mean (50-68)</t>
  </si>
  <si>
    <t>Annual means</t>
  </si>
  <si>
    <t>Moving Average (Mean)</t>
  </si>
  <si>
    <t>06760000 - South Platte River at Balzac, CO</t>
  </si>
  <si>
    <t>0100526 -Johnson Edwards Ditch</t>
  </si>
  <si>
    <t>0100525 - Tetsel Ditch</t>
  </si>
  <si>
    <t>0103552 -From Prewitt Reservoir</t>
  </si>
  <si>
    <t>0100829 -Prewitt Inlet Canal</t>
  </si>
  <si>
    <t>06759910 - South Platte River at Cooper Bridge, NR Balzac, CO</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</si>
  <si>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</si>
  <si>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</si>
  <si>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 The use in combining the Balzac gages is that the Balzac gage stopped being in use in 1987, after which Cooper Bridge was used. By combining the data, we can estimate historic flows on a longer-term basis.</t>
    </r>
  </si>
  <si>
    <r>
      <rPr>
        <b/>
        <u/>
        <sz val="11"/>
        <color theme="1"/>
        <rFont val="Calibri"/>
        <family val="2"/>
        <scheme val="minor"/>
      </rPr>
      <t>Procedure</t>
    </r>
    <r>
      <rPr>
        <u/>
        <sz val="11"/>
        <color theme="1"/>
        <rFont val="Calibri"/>
        <family val="2"/>
        <scheme val="minor"/>
      </rPr>
      <t>:</t>
    </r>
    <r>
      <rPr>
        <sz val="11"/>
        <color theme="1"/>
        <rFont val="Calibri"/>
        <family val="2"/>
        <scheme val="minor"/>
      </rPr>
      <t xml:space="preserve"> As Task Memo 2 from the SPDSS mentions (p 19) there should be an adjusted continous timeseries for Balzac streamflow gage (ftp://dwrftp.state.co.us/cdss/swm/tm/SPDSSTask2_20070210.pdf#page=1&amp;zoom=auto,0,792). To do so the same excactly procedure was followed as in SPDSS Task memo 2. The old Balzac gage (06760000) values were increased by adding diversions from the following structures: Johnson and Edwards Ditch (0100526); Tetsel Ditch (0100525); and the Prewitt Reservoir inlet ditch [Prewitt Reservoir Committee data (1949-11 1996-10 ), 0103552 (1969-11 till 1987-09)] prior to Oct 1987 to reflect a full period streamflow at the new Balzac gage (06759910) location.  The new gage values were used without changes Oct 1987 and later.</t>
    </r>
  </si>
  <si>
    <t>Old Balzac (06760000) Adjusted</t>
  </si>
  <si>
    <t>Prewitt Reservoir Committee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</si>
</sst>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6"/>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1" tint="0.34998626667073579"/>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0" fillId="0" borderId="0" xfId="0"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xf>
    <xf numFmtId="0" fontId="16" fillId="0" borderId="15" xfId="0" applyFont="1" applyBorder="1" applyAlignment="1">
      <alignment horizontal="center"/>
    </xf>
    <xf numFmtId="3" fontId="0" fillId="0" borderId="16" xfId="0" applyNumberFormat="1" applyBorder="1"/>
    <xf numFmtId="3" fontId="0" fillId="0" borderId="17" xfId="0" applyNumberFormat="1" applyBorder="1"/>
    <xf numFmtId="3" fontId="0" fillId="0" borderId="18" xfId="0" applyNumberFormat="1" applyBorder="1"/>
    <xf numFmtId="3" fontId="0" fillId="0" borderId="15" xfId="0" applyNumberFormat="1" applyBorder="1"/>
    <xf numFmtId="3" fontId="0" fillId="0" borderId="16" xfId="0" applyNumberFormat="1" applyFill="1" applyBorder="1"/>
    <xf numFmtId="3" fontId="0" fillId="0" borderId="17" xfId="0" applyNumberFormat="1" applyFill="1" applyBorder="1"/>
    <xf numFmtId="3" fontId="0" fillId="0" borderId="0" xfId="0" applyNumberFormat="1" applyFill="1"/>
    <xf numFmtId="0" fontId="16" fillId="0" borderId="19" xfId="0" applyFont="1" applyBorder="1" applyAlignment="1">
      <alignment horizontal="center"/>
    </xf>
    <xf numFmtId="3" fontId="0" fillId="0" borderId="20" xfId="0" applyNumberFormat="1" applyFill="1" applyBorder="1"/>
    <xf numFmtId="3" fontId="0" fillId="0" borderId="21" xfId="0" applyNumberFormat="1" applyFill="1" applyBorder="1"/>
    <xf numFmtId="3" fontId="0" fillId="0" borderId="22" xfId="0" applyNumberFormat="1" applyFill="1" applyBorder="1"/>
    <xf numFmtId="3" fontId="0" fillId="0" borderId="23" xfId="0" applyNumberFormat="1" applyFill="1" applyBorder="1"/>
    <xf numFmtId="3" fontId="0" fillId="0" borderId="24" xfId="0" applyNumberFormat="1" applyFill="1" applyBorder="1" applyAlignment="1">
      <alignment horizontal="center"/>
    </xf>
    <xf numFmtId="3" fontId="0" fillId="0" borderId="25" xfId="0" applyNumberFormat="1" applyBorder="1"/>
    <xf numFmtId="0" fontId="16" fillId="0" borderId="26" xfId="0" applyFont="1" applyBorder="1" applyAlignment="1">
      <alignment horizontal="center"/>
    </xf>
    <xf numFmtId="3" fontId="0" fillId="0" borderId="23" xfId="0" applyNumberFormat="1" applyBorder="1"/>
    <xf numFmtId="0" fontId="16" fillId="36" borderId="13" xfId="0" applyFont="1" applyFill="1" applyBorder="1" applyAlignment="1">
      <alignment horizontal="center" vertical="center" wrapText="1"/>
    </xf>
    <xf numFmtId="0" fontId="0" fillId="36" borderId="28" xfId="0" applyFill="1" applyBorder="1"/>
    <xf numFmtId="0" fontId="0" fillId="36" borderId="15" xfId="0" applyFill="1" applyBorder="1"/>
    <xf numFmtId="0" fontId="0" fillId="36" borderId="26" xfId="0" applyFill="1" applyBorder="1"/>
    <xf numFmtId="0" fontId="16" fillId="35" borderId="13"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0" borderId="0" xfId="0" applyFont="1" applyAlignment="1"/>
    <xf numFmtId="0" fontId="0" fillId="0" borderId="0" xfId="0" applyAlignment="1"/>
    <xf numFmtId="4" fontId="0" fillId="35" borderId="28" xfId="0" applyNumberFormat="1" applyFill="1" applyBorder="1"/>
    <xf numFmtId="4" fontId="0" fillId="34" borderId="28" xfId="0" applyNumberFormat="1" applyFill="1" applyBorder="1"/>
    <xf numFmtId="4" fontId="0" fillId="37" borderId="28" xfId="0" applyNumberFormat="1" applyFill="1" applyBorder="1"/>
    <xf numFmtId="4" fontId="16" fillId="33" borderId="28" xfId="0" applyNumberFormat="1" applyFont="1" applyFill="1" applyBorder="1" applyAlignment="1">
      <alignment horizontal="center"/>
    </xf>
    <xf numFmtId="4" fontId="0" fillId="35" borderId="15" xfId="0" applyNumberFormat="1" applyFill="1" applyBorder="1"/>
    <xf numFmtId="4" fontId="0" fillId="34" borderId="15" xfId="0" applyNumberFormat="1" applyFill="1" applyBorder="1"/>
    <xf numFmtId="4" fontId="0" fillId="37" borderId="15" xfId="0" applyNumberFormat="1" applyFill="1" applyBorder="1"/>
    <xf numFmtId="4" fontId="16" fillId="33" borderId="15" xfId="0" applyNumberFormat="1" applyFont="1" applyFill="1" applyBorder="1" applyAlignment="1">
      <alignment horizontal="center"/>
    </xf>
    <xf numFmtId="4" fontId="0" fillId="39" borderId="15" xfId="0" applyNumberFormat="1" applyFill="1" applyBorder="1"/>
    <xf numFmtId="4" fontId="0" fillId="35" borderId="26" xfId="0" applyNumberFormat="1" applyFill="1" applyBorder="1"/>
    <xf numFmtId="4" fontId="0" fillId="39" borderId="26" xfId="0" applyNumberFormat="1" applyFill="1" applyBorder="1"/>
    <xf numFmtId="4" fontId="0" fillId="34" borderId="26" xfId="0" applyNumberFormat="1" applyFill="1" applyBorder="1"/>
    <xf numFmtId="4" fontId="0" fillId="38" borderId="26" xfId="0" applyNumberFormat="1" applyFill="1" applyBorder="1"/>
    <xf numFmtId="4" fontId="16" fillId="38" borderId="26" xfId="0" applyNumberFormat="1" applyFont="1" applyFill="1" applyBorder="1" applyAlignment="1">
      <alignment horizontal="center"/>
    </xf>
    <xf numFmtId="0" fontId="21" fillId="0" borderId="13" xfId="0" applyFont="1" applyBorder="1"/>
    <xf numFmtId="0" fontId="16" fillId="0" borderId="36" xfId="0" applyFont="1" applyBorder="1" applyAlignment="1">
      <alignment horizontal="center" vertical="center" wrapText="1"/>
    </xf>
    <xf numFmtId="3" fontId="0" fillId="0" borderId="37" xfId="0" applyNumberFormat="1" applyBorder="1"/>
    <xf numFmtId="0" fontId="16" fillId="0" borderId="38" xfId="0" applyFont="1" applyFill="1" applyBorder="1" applyAlignment="1">
      <alignment horizontal="center" vertical="center" wrapText="1"/>
    </xf>
    <xf numFmtId="0" fontId="0" fillId="0" borderId="39" xfId="0" applyBorder="1"/>
    <xf numFmtId="3" fontId="0" fillId="0" borderId="40" xfId="0" applyNumberFormat="1" applyBorder="1"/>
    <xf numFmtId="3" fontId="0" fillId="0" borderId="41" xfId="0" applyNumberFormat="1" applyBorder="1"/>
    <xf numFmtId="0" fontId="16" fillId="0" borderId="13" xfId="0" applyFont="1" applyFill="1" applyBorder="1" applyAlignment="1">
      <alignment horizontal="center" vertical="center" wrapText="1"/>
    </xf>
    <xf numFmtId="0" fontId="0" fillId="0" borderId="28" xfId="0" applyBorder="1"/>
    <xf numFmtId="0" fontId="0" fillId="0" borderId="15" xfId="0" applyBorder="1"/>
    <xf numFmtId="0" fontId="0" fillId="0" borderId="26" xfId="0" applyBorder="1"/>
    <xf numFmtId="3" fontId="0" fillId="0" borderId="42" xfId="0" applyNumberFormat="1" applyBorder="1"/>
    <xf numFmtId="3" fontId="0" fillId="0" borderId="43" xfId="0" applyNumberFormat="1" applyBorder="1"/>
    <xf numFmtId="3" fontId="0" fillId="0" borderId="44" xfId="0" applyNumberFormat="1" applyBorder="1"/>
    <xf numFmtId="3" fontId="0" fillId="0" borderId="14" xfId="0" applyNumberFormat="1" applyBorder="1"/>
    <xf numFmtId="3" fontId="0" fillId="0" borderId="26" xfId="0" applyNumberFormat="1" applyBorder="1"/>
    <xf numFmtId="0" fontId="0" fillId="0" borderId="38" xfId="0" applyFont="1" applyBorder="1" applyAlignment="1">
      <alignment vertical="center"/>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0"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27" xfId="0" applyFont="1" applyBorder="1" applyAlignment="1">
      <alignment horizontal="left" vertical="center" wrapText="1"/>
    </xf>
    <xf numFmtId="0" fontId="22" fillId="0" borderId="35" xfId="0" applyFont="1" applyBorder="1" applyAlignment="1">
      <alignment horizontal="left" vertical="center"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32"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34" xfId="0" applyFont="1" applyBorder="1" applyAlignment="1">
      <alignment horizontal="left" vertical="top" wrapText="1"/>
    </xf>
    <xf numFmtId="0" fontId="22" fillId="0" borderId="27" xfId="0" applyFont="1" applyBorder="1" applyAlignment="1">
      <alignment horizontal="left" vertical="top" wrapText="1"/>
    </xf>
    <xf numFmtId="0" fontId="22" fillId="0" borderId="35" xfId="0" applyFont="1" applyBorder="1" applyAlignment="1">
      <alignment horizontal="left" vertical="top" wrapText="1"/>
    </xf>
    <xf numFmtId="0" fontId="20" fillId="0" borderId="36" xfId="0" applyFont="1" applyBorder="1" applyAlignment="1">
      <alignment horizontal="center"/>
    </xf>
    <xf numFmtId="0" fontId="20" fillId="0" borderId="45"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Combined Balzac</a:t>
            </a:r>
            <a:r>
              <a:rPr lang="en-US" baseline="0"/>
              <a:t> Gages, 1950-2012.</a:t>
            </a:r>
            <a:endParaRPr lang="en-US"/>
          </a:p>
        </c:rich>
      </c:tx>
      <c:overlay val="0"/>
    </c:title>
    <c:autoTitleDeleted val="0"/>
    <c:plotArea>
      <c:layout/>
      <c:barChart>
        <c:barDir val="col"/>
        <c:grouping val="clustered"/>
        <c:varyColors val="0"/>
        <c:ser>
          <c:idx val="0"/>
          <c:order val="0"/>
          <c:invertIfNegative val="0"/>
          <c:cat>
            <c:numRef>
              <c:f>Table!$A$3:$A$65</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Table!$N$3:$N$65</c:f>
              <c:numCache>
                <c:formatCode>#,##0</c:formatCode>
                <c:ptCount val="63"/>
                <c:pt idx="0">
                  <c:v>133835.94999999998</c:v>
                </c:pt>
                <c:pt idx="1">
                  <c:v>157768.00999999998</c:v>
                </c:pt>
                <c:pt idx="2">
                  <c:v>282940.74999999994</c:v>
                </c:pt>
                <c:pt idx="3">
                  <c:v>136597</c:v>
                </c:pt>
                <c:pt idx="4">
                  <c:v>91274.48</c:v>
                </c:pt>
                <c:pt idx="5">
                  <c:v>97028.840000000011</c:v>
                </c:pt>
                <c:pt idx="6">
                  <c:v>91948.430000000008</c:v>
                </c:pt>
                <c:pt idx="7">
                  <c:v>432863.45</c:v>
                </c:pt>
                <c:pt idx="8">
                  <c:v>666688.75999999989</c:v>
                </c:pt>
                <c:pt idx="9">
                  <c:v>235659.09000000003</c:v>
                </c:pt>
                <c:pt idx="10">
                  <c:v>194203.95999999996</c:v>
                </c:pt>
                <c:pt idx="11">
                  <c:v>456002.44</c:v>
                </c:pt>
                <c:pt idx="12">
                  <c:v>508516.32</c:v>
                </c:pt>
                <c:pt idx="13">
                  <c:v>173778.53999999998</c:v>
                </c:pt>
                <c:pt idx="14">
                  <c:v>107500.81</c:v>
                </c:pt>
                <c:pt idx="15">
                  <c:v>536466.62</c:v>
                </c:pt>
                <c:pt idx="16">
                  <c:v>271862.11999999994</c:v>
                </c:pt>
                <c:pt idx="17">
                  <c:v>223423.52</c:v>
                </c:pt>
                <c:pt idx="18">
                  <c:v>118892.77999999998</c:v>
                </c:pt>
                <c:pt idx="19">
                  <c:v>456587.35000000003</c:v>
                </c:pt>
                <c:pt idx="20">
                  <c:v>949610.55</c:v>
                </c:pt>
                <c:pt idx="21">
                  <c:v>657982.49999999988</c:v>
                </c:pt>
                <c:pt idx="22">
                  <c:v>199969.96000000005</c:v>
                </c:pt>
                <c:pt idx="23">
                  <c:v>1115994.4700000002</c:v>
                </c:pt>
                <c:pt idx="24">
                  <c:v>451730.19999999995</c:v>
                </c:pt>
                <c:pt idx="25">
                  <c:v>308418.37999999995</c:v>
                </c:pt>
                <c:pt idx="26">
                  <c:v>182679.37000000002</c:v>
                </c:pt>
                <c:pt idx="27">
                  <c:v>117243.29000000001</c:v>
                </c:pt>
                <c:pt idx="28">
                  <c:v>139669.33000000002</c:v>
                </c:pt>
                <c:pt idx="29">
                  <c:v>564351.4</c:v>
                </c:pt>
                <c:pt idx="30">
                  <c:v>1373968.4500000002</c:v>
                </c:pt>
                <c:pt idx="31">
                  <c:v>238910.58000000002</c:v>
                </c:pt>
                <c:pt idx="32">
                  <c:v>171025.7</c:v>
                </c:pt>
                <c:pt idx="33">
                  <c:v>2179793.1399999997</c:v>
                </c:pt>
                <c:pt idx="34">
                  <c:v>1486337.67</c:v>
                </c:pt>
                <c:pt idx="35">
                  <c:v>749919.7</c:v>
                </c:pt>
                <c:pt idx="36">
                  <c:v>667480.94000000018</c:v>
                </c:pt>
                <c:pt idx="37">
                  <c:v>685610.66</c:v>
                </c:pt>
                <c:pt idx="38">
                  <c:v>393550.21000000008</c:v>
                </c:pt>
                <c:pt idx="39">
                  <c:v>220386.71</c:v>
                </c:pt>
                <c:pt idx="40">
                  <c:v>290088.86999999994</c:v>
                </c:pt>
                <c:pt idx="41">
                  <c:v>254524.69999999998</c:v>
                </c:pt>
                <c:pt idx="42">
                  <c:v>325044.08</c:v>
                </c:pt>
                <c:pt idx="43">
                  <c:v>346223.88</c:v>
                </c:pt>
                <c:pt idx="44">
                  <c:v>216945.30000000002</c:v>
                </c:pt>
                <c:pt idx="45">
                  <c:v>1289030.99</c:v>
                </c:pt>
                <c:pt idx="46">
                  <c:v>379296.76999999996</c:v>
                </c:pt>
                <c:pt idx="47">
                  <c:v>777686.70000000007</c:v>
                </c:pt>
                <c:pt idx="48">
                  <c:v>709676.47000000009</c:v>
                </c:pt>
                <c:pt idx="49">
                  <c:v>1012931.7999999999</c:v>
                </c:pt>
                <c:pt idx="50">
                  <c:v>339914.38</c:v>
                </c:pt>
                <c:pt idx="51">
                  <c:v>232692.31</c:v>
                </c:pt>
                <c:pt idx="52">
                  <c:v>100989.9</c:v>
                </c:pt>
                <c:pt idx="53">
                  <c:v>119640.75</c:v>
                </c:pt>
                <c:pt idx="54">
                  <c:v>116990.8</c:v>
                </c:pt>
                <c:pt idx="55">
                  <c:v>190424.74</c:v>
                </c:pt>
                <c:pt idx="56">
                  <c:v>94499.89</c:v>
                </c:pt>
                <c:pt idx="57">
                  <c:v>213694.36</c:v>
                </c:pt>
                <c:pt idx="58">
                  <c:v>145741.60999999999</c:v>
                </c:pt>
                <c:pt idx="59">
                  <c:v>325510.23</c:v>
                </c:pt>
                <c:pt idx="60">
                  <c:v>589514.04999999993</c:v>
                </c:pt>
                <c:pt idx="61">
                  <c:v>360376.16999999993</c:v>
                </c:pt>
                <c:pt idx="62">
                  <c:v>260426.47</c:v>
                </c:pt>
              </c:numCache>
            </c:numRef>
          </c:val>
        </c:ser>
        <c:dLbls>
          <c:showLegendKey val="0"/>
          <c:showVal val="0"/>
          <c:showCatName val="0"/>
          <c:showSerName val="0"/>
          <c:showPercent val="0"/>
          <c:showBubbleSize val="0"/>
        </c:dLbls>
        <c:gapWidth val="150"/>
        <c:axId val="222139904"/>
        <c:axId val="65912128"/>
      </c:barChart>
      <c:lineChart>
        <c:grouping val="standard"/>
        <c:varyColors val="0"/>
        <c:ser>
          <c:idx val="1"/>
          <c:order val="1"/>
          <c:tx>
            <c:strRef>
              <c:f>Table!$P$2</c:f>
              <c:strCache>
                <c:ptCount val="1"/>
                <c:pt idx="0">
                  <c:v>Moving Average (Mean)</c:v>
                </c:pt>
              </c:strCache>
            </c:strRef>
          </c:tx>
          <c:marker>
            <c:symbol val="none"/>
          </c:marker>
          <c:val>
            <c:numRef>
              <c:f>Table!$P$4:$P$65</c:f>
              <c:numCache>
                <c:formatCode>#,##0</c:formatCode>
                <c:ptCount val="62"/>
                <c:pt idx="0">
                  <c:v>145801.97999999998</c:v>
                </c:pt>
                <c:pt idx="1">
                  <c:v>191514.90333333332</c:v>
                </c:pt>
                <c:pt idx="2">
                  <c:v>177785.42749999999</c:v>
                </c:pt>
                <c:pt idx="3">
                  <c:v>160483.23799999998</c:v>
                </c:pt>
                <c:pt idx="4">
                  <c:v>149907.50499999998</c:v>
                </c:pt>
                <c:pt idx="5">
                  <c:v>141627.63714285713</c:v>
                </c:pt>
                <c:pt idx="6">
                  <c:v>178032.11374999999</c:v>
                </c:pt>
                <c:pt idx="7">
                  <c:v>232327.29666666666</c:v>
                </c:pt>
                <c:pt idx="8">
                  <c:v>232660.47599999997</c:v>
                </c:pt>
                <c:pt idx="9">
                  <c:v>229164.42909090908</c:v>
                </c:pt>
                <c:pt idx="10">
                  <c:v>248067.59666666665</c:v>
                </c:pt>
                <c:pt idx="11">
                  <c:v>268102.11384615384</c:v>
                </c:pt>
                <c:pt idx="12">
                  <c:v>261364.71571428567</c:v>
                </c:pt>
                <c:pt idx="13">
                  <c:v>251107.12199999997</c:v>
                </c:pt>
                <c:pt idx="14">
                  <c:v>268942.09062499995</c:v>
                </c:pt>
                <c:pt idx="15">
                  <c:v>269113.85705882352</c:v>
                </c:pt>
                <c:pt idx="16">
                  <c:v>266575.50499999995</c:v>
                </c:pt>
                <c:pt idx="17">
                  <c:v>258802.72999999995</c:v>
                </c:pt>
                <c:pt idx="18">
                  <c:v>268691.96099999995</c:v>
                </c:pt>
                <c:pt idx="19">
                  <c:v>301116.65571428568</c:v>
                </c:pt>
                <c:pt idx="20">
                  <c:v>317337.83045454539</c:v>
                </c:pt>
                <c:pt idx="21">
                  <c:v>312234.87956521736</c:v>
                </c:pt>
                <c:pt idx="22">
                  <c:v>345724.86249999999</c:v>
                </c:pt>
                <c:pt idx="23">
                  <c:v>349965.07599999994</c:v>
                </c:pt>
                <c:pt idx="24">
                  <c:v>348367.12615384615</c:v>
                </c:pt>
                <c:pt idx="25">
                  <c:v>342230.54259259254</c:v>
                </c:pt>
                <c:pt idx="26">
                  <c:v>334195.2835714285</c:v>
                </c:pt>
                <c:pt idx="27">
                  <c:v>327487.49206896545</c:v>
                </c:pt>
                <c:pt idx="28">
                  <c:v>335382.95566666662</c:v>
                </c:pt>
                <c:pt idx="29">
                  <c:v>368885.71354838699</c:v>
                </c:pt>
                <c:pt idx="30">
                  <c:v>364823.99062499992</c:v>
                </c:pt>
                <c:pt idx="31">
                  <c:v>358951.31515151507</c:v>
                </c:pt>
                <c:pt idx="32">
                  <c:v>412505.48647058808</c:v>
                </c:pt>
                <c:pt idx="33">
                  <c:v>443186.40599999984</c:v>
                </c:pt>
                <c:pt idx="34">
                  <c:v>451706.77527777763</c:v>
                </c:pt>
                <c:pt idx="35">
                  <c:v>457538.50945945928</c:v>
                </c:pt>
                <c:pt idx="36">
                  <c:v>463540.40815789456</c:v>
                </c:pt>
                <c:pt idx="37">
                  <c:v>461745.78769230755</c:v>
                </c:pt>
                <c:pt idx="38">
                  <c:v>455711.81074999989</c:v>
                </c:pt>
                <c:pt idx="39">
                  <c:v>451672.22682926821</c:v>
                </c:pt>
                <c:pt idx="40">
                  <c:v>446978.23809523799</c:v>
                </c:pt>
                <c:pt idx="41">
                  <c:v>444142.55999999988</c:v>
                </c:pt>
                <c:pt idx="42">
                  <c:v>441917.13545454532</c:v>
                </c:pt>
                <c:pt idx="43">
                  <c:v>436917.76133333321</c:v>
                </c:pt>
                <c:pt idx="44">
                  <c:v>455441.96195652155</c:v>
                </c:pt>
                <c:pt idx="45">
                  <c:v>453821.85148936155</c:v>
                </c:pt>
                <c:pt idx="46">
                  <c:v>460569.03583333315</c:v>
                </c:pt>
                <c:pt idx="47">
                  <c:v>465652.86102040799</c:v>
                </c:pt>
                <c:pt idx="48">
                  <c:v>476598.43979999982</c:v>
                </c:pt>
                <c:pt idx="49">
                  <c:v>473918.36019607825</c:v>
                </c:pt>
                <c:pt idx="50">
                  <c:v>469279.39769230748</c:v>
                </c:pt>
                <c:pt idx="51">
                  <c:v>462330.53924528277</c:v>
                </c:pt>
                <c:pt idx="52">
                  <c:v>455984.43203703681</c:v>
                </c:pt>
                <c:pt idx="53">
                  <c:v>449820.91145454522</c:v>
                </c:pt>
                <c:pt idx="54">
                  <c:v>445188.83696428547</c:v>
                </c:pt>
                <c:pt idx="55">
                  <c:v>439036.39929824538</c:v>
                </c:pt>
                <c:pt idx="56">
                  <c:v>435151.19172413769</c:v>
                </c:pt>
                <c:pt idx="57">
                  <c:v>430245.94457627094</c:v>
                </c:pt>
                <c:pt idx="58">
                  <c:v>428500.34933333308</c:v>
                </c:pt>
                <c:pt idx="59">
                  <c:v>431139.91819672112</c:v>
                </c:pt>
                <c:pt idx="60">
                  <c:v>429998.56741935457</c:v>
                </c:pt>
                <c:pt idx="61">
                  <c:v>427306.94682539656</c:v>
                </c:pt>
              </c:numCache>
            </c:numRef>
          </c:val>
          <c:smooth val="0"/>
        </c:ser>
        <c:dLbls>
          <c:showLegendKey val="0"/>
          <c:showVal val="0"/>
          <c:showCatName val="0"/>
          <c:showSerName val="0"/>
          <c:showPercent val="0"/>
          <c:showBubbleSize val="0"/>
        </c:dLbls>
        <c:marker val="1"/>
        <c:smooth val="0"/>
        <c:axId val="222139904"/>
        <c:axId val="65912128"/>
      </c:lineChart>
      <c:catAx>
        <c:axId val="222139904"/>
        <c:scaling>
          <c:orientation val="minMax"/>
        </c:scaling>
        <c:delete val="0"/>
        <c:axPos val="b"/>
        <c:title>
          <c:tx>
            <c:rich>
              <a:bodyPr/>
              <a:lstStyle/>
              <a:p>
                <a:pPr>
                  <a:defRPr/>
                </a:pPr>
                <a:r>
                  <a:rPr lang="en-US"/>
                  <a:t>(Nov 1 - Oct 31)</a:t>
                </a:r>
              </a:p>
            </c:rich>
          </c:tx>
          <c:overlay val="0"/>
        </c:title>
        <c:numFmt formatCode="General" sourceLinked="1"/>
        <c:majorTickMark val="out"/>
        <c:minorTickMark val="none"/>
        <c:tickLblPos val="nextTo"/>
        <c:txPr>
          <a:bodyPr rot="-5400000" vert="horz"/>
          <a:lstStyle/>
          <a:p>
            <a:pPr>
              <a:defRPr/>
            </a:pPr>
            <a:endParaRPr lang="el-GR"/>
          </a:p>
        </c:txPr>
        <c:crossAx val="65912128"/>
        <c:crosses val="autoZero"/>
        <c:auto val="1"/>
        <c:lblAlgn val="ctr"/>
        <c:lblOffset val="100"/>
        <c:noMultiLvlLbl val="0"/>
      </c:catAx>
      <c:valAx>
        <c:axId val="65912128"/>
        <c:scaling>
          <c:orientation val="minMax"/>
        </c:scaling>
        <c:delete val="0"/>
        <c:axPos val="l"/>
        <c:majorGridlines/>
        <c:title>
          <c:tx>
            <c:rich>
              <a:bodyPr rot="-5400000" vert="horz"/>
              <a:lstStyle/>
              <a:p>
                <a:pPr>
                  <a:defRPr/>
                </a:pPr>
                <a:r>
                  <a:rPr lang="en-US"/>
                  <a:t>Discharge (AF)</a:t>
                </a:r>
              </a:p>
            </c:rich>
          </c:tx>
          <c:overlay val="0"/>
        </c:title>
        <c:numFmt formatCode="#,##0" sourceLinked="1"/>
        <c:majorTickMark val="out"/>
        <c:minorTickMark val="none"/>
        <c:tickLblPos val="nextTo"/>
        <c:crossAx val="222139904"/>
        <c:crosses val="autoZero"/>
        <c:crossBetween val="between"/>
      </c:valAx>
    </c:plotArea>
    <c:legend>
      <c:legendPos val="b"/>
      <c:legendEntry>
        <c:idx val="0"/>
        <c:delete val="1"/>
      </c:legendEntry>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selection activeCell="Q17" sqref="Q17"/>
    </sheetView>
  </sheetViews>
  <sheetFormatPr defaultRowHeight="15" x14ac:dyDescent="0.25"/>
  <cols>
    <col min="1" max="1" width="10.42578125" customWidth="1"/>
  </cols>
  <sheetData>
    <row r="1" spans="1:14" ht="24" thickBot="1" x14ac:dyDescent="0.4">
      <c r="A1" s="47" t="s">
        <v>792</v>
      </c>
    </row>
    <row r="2" spans="1:14" ht="15.75" thickBot="1" x14ac:dyDescent="0.3"/>
    <row r="3" spans="1:14" ht="15" customHeight="1" x14ac:dyDescent="0.25">
      <c r="B3" s="64" t="s">
        <v>793</v>
      </c>
      <c r="C3" s="65"/>
      <c r="D3" s="65"/>
      <c r="E3" s="65"/>
      <c r="F3" s="65"/>
      <c r="G3" s="65"/>
      <c r="H3" s="65"/>
      <c r="I3" s="65"/>
      <c r="J3" s="65"/>
      <c r="K3" s="65"/>
      <c r="L3" s="65"/>
      <c r="M3" s="65"/>
      <c r="N3" s="66"/>
    </row>
    <row r="4" spans="1:14" x14ac:dyDescent="0.25">
      <c r="B4" s="67"/>
      <c r="C4" s="68"/>
      <c r="D4" s="68"/>
      <c r="E4" s="68"/>
      <c r="F4" s="68"/>
      <c r="G4" s="68"/>
      <c r="H4" s="68"/>
      <c r="I4" s="68"/>
      <c r="J4" s="68"/>
      <c r="K4" s="68"/>
      <c r="L4" s="68"/>
      <c r="M4" s="68"/>
      <c r="N4" s="69"/>
    </row>
    <row r="5" spans="1:14" x14ac:dyDescent="0.25">
      <c r="B5" s="67"/>
      <c r="C5" s="68"/>
      <c r="D5" s="68"/>
      <c r="E5" s="68"/>
      <c r="F5" s="68"/>
      <c r="G5" s="68"/>
      <c r="H5" s="68"/>
      <c r="I5" s="68"/>
      <c r="J5" s="68"/>
      <c r="K5" s="68"/>
      <c r="L5" s="68"/>
      <c r="M5" s="68"/>
      <c r="N5" s="69"/>
    </row>
    <row r="6" spans="1:14" x14ac:dyDescent="0.25">
      <c r="B6" s="67"/>
      <c r="C6" s="68"/>
      <c r="D6" s="68"/>
      <c r="E6" s="68"/>
      <c r="F6" s="68"/>
      <c r="G6" s="68"/>
      <c r="H6" s="68"/>
      <c r="I6" s="68"/>
      <c r="J6" s="68"/>
      <c r="K6" s="68"/>
      <c r="L6" s="68"/>
      <c r="M6" s="68"/>
      <c r="N6" s="69"/>
    </row>
    <row r="7" spans="1:14" ht="15.75" thickBot="1" x14ac:dyDescent="0.3">
      <c r="B7" s="70"/>
      <c r="C7" s="71"/>
      <c r="D7" s="71"/>
      <c r="E7" s="71"/>
      <c r="F7" s="71"/>
      <c r="G7" s="71"/>
      <c r="H7" s="71"/>
      <c r="I7" s="71"/>
      <c r="J7" s="71"/>
      <c r="K7" s="71"/>
      <c r="L7" s="71"/>
      <c r="M7" s="71"/>
      <c r="N7" s="72"/>
    </row>
    <row r="10" spans="1:14" ht="15.75" thickBot="1" x14ac:dyDescent="0.3"/>
    <row r="11" spans="1:14" x14ac:dyDescent="0.25">
      <c r="B11" s="73" t="s">
        <v>794</v>
      </c>
      <c r="C11" s="74"/>
      <c r="D11" s="74"/>
      <c r="E11" s="74"/>
      <c r="F11" s="74"/>
      <c r="G11" s="74"/>
      <c r="H11" s="74"/>
      <c r="I11" s="74"/>
      <c r="J11" s="74"/>
      <c r="K11" s="74"/>
      <c r="L11" s="74"/>
      <c r="M11" s="74"/>
      <c r="N11" s="75"/>
    </row>
    <row r="12" spans="1:14" x14ac:dyDescent="0.25">
      <c r="B12" s="76"/>
      <c r="C12" s="77"/>
      <c r="D12" s="77"/>
      <c r="E12" s="77"/>
      <c r="F12" s="77"/>
      <c r="G12" s="77"/>
      <c r="H12" s="77"/>
      <c r="I12" s="77"/>
      <c r="J12" s="77"/>
      <c r="K12" s="77"/>
      <c r="L12" s="77"/>
      <c r="M12" s="77"/>
      <c r="N12" s="78"/>
    </row>
    <row r="13" spans="1:14" x14ac:dyDescent="0.25">
      <c r="B13" s="76"/>
      <c r="C13" s="77"/>
      <c r="D13" s="77"/>
      <c r="E13" s="77"/>
      <c r="F13" s="77"/>
      <c r="G13" s="77"/>
      <c r="H13" s="77"/>
      <c r="I13" s="77"/>
      <c r="J13" s="77"/>
      <c r="K13" s="77"/>
      <c r="L13" s="77"/>
      <c r="M13" s="77"/>
      <c r="N13" s="78"/>
    </row>
    <row r="14" spans="1:14" ht="15.75" thickBot="1" x14ac:dyDescent="0.3">
      <c r="B14" s="79"/>
      <c r="C14" s="80"/>
      <c r="D14" s="80"/>
      <c r="E14" s="80"/>
      <c r="F14" s="80"/>
      <c r="G14" s="80"/>
      <c r="H14" s="80"/>
      <c r="I14" s="80"/>
      <c r="J14" s="80"/>
      <c r="K14" s="80"/>
      <c r="L14" s="80"/>
      <c r="M14" s="80"/>
      <c r="N14" s="81"/>
    </row>
    <row r="17" spans="1:14" ht="15.75" thickBot="1" x14ac:dyDescent="0.3"/>
    <row r="18" spans="1:14" ht="15" customHeight="1" x14ac:dyDescent="0.25">
      <c r="B18" s="73" t="s">
        <v>795</v>
      </c>
      <c r="C18" s="74"/>
      <c r="D18" s="74"/>
      <c r="E18" s="74"/>
      <c r="F18" s="74"/>
      <c r="G18" s="74"/>
      <c r="H18" s="74"/>
      <c r="I18" s="74"/>
      <c r="J18" s="74"/>
      <c r="K18" s="74"/>
      <c r="L18" s="74"/>
      <c r="M18" s="74"/>
      <c r="N18" s="75"/>
    </row>
    <row r="19" spans="1:14" x14ac:dyDescent="0.25">
      <c r="B19" s="76"/>
      <c r="C19" s="77"/>
      <c r="D19" s="77"/>
      <c r="E19" s="77"/>
      <c r="F19" s="77"/>
      <c r="G19" s="77"/>
      <c r="H19" s="77"/>
      <c r="I19" s="77"/>
      <c r="J19" s="77"/>
      <c r="K19" s="77"/>
      <c r="L19" s="77"/>
      <c r="M19" s="77"/>
      <c r="N19" s="78"/>
    </row>
    <row r="20" spans="1:14" x14ac:dyDescent="0.25">
      <c r="B20" s="76"/>
      <c r="C20" s="77"/>
      <c r="D20" s="77"/>
      <c r="E20" s="77"/>
      <c r="F20" s="77"/>
      <c r="G20" s="77"/>
      <c r="H20" s="77"/>
      <c r="I20" s="77"/>
      <c r="J20" s="77"/>
      <c r="K20" s="77"/>
      <c r="L20" s="77"/>
      <c r="M20" s="77"/>
      <c r="N20" s="78"/>
    </row>
    <row r="21" spans="1:14" x14ac:dyDescent="0.25">
      <c r="B21" s="76"/>
      <c r="C21" s="77"/>
      <c r="D21" s="77"/>
      <c r="E21" s="77"/>
      <c r="F21" s="77"/>
      <c r="G21" s="77"/>
      <c r="H21" s="77"/>
      <c r="I21" s="77"/>
      <c r="J21" s="77"/>
      <c r="K21" s="77"/>
      <c r="L21" s="77"/>
      <c r="M21" s="77"/>
      <c r="N21" s="78"/>
    </row>
    <row r="22" spans="1:14" x14ac:dyDescent="0.25">
      <c r="B22" s="76"/>
      <c r="C22" s="77"/>
      <c r="D22" s="77"/>
      <c r="E22" s="77"/>
      <c r="F22" s="77"/>
      <c r="G22" s="77"/>
      <c r="H22" s="77"/>
      <c r="I22" s="77"/>
      <c r="J22" s="77"/>
      <c r="K22" s="77"/>
      <c r="L22" s="77"/>
      <c r="M22" s="77"/>
      <c r="N22" s="78"/>
    </row>
    <row r="23" spans="1:14" ht="15.75" thickBot="1" x14ac:dyDescent="0.3">
      <c r="B23" s="79"/>
      <c r="C23" s="80"/>
      <c r="D23" s="80"/>
      <c r="E23" s="80"/>
      <c r="F23" s="80"/>
      <c r="G23" s="80"/>
      <c r="H23" s="80"/>
      <c r="I23" s="80"/>
      <c r="J23" s="80"/>
      <c r="K23" s="80"/>
      <c r="L23" s="80"/>
      <c r="M23" s="80"/>
      <c r="N23" s="81"/>
    </row>
    <row r="25" spans="1:14" x14ac:dyDescent="0.25">
      <c r="A25" s="31"/>
      <c r="B25" s="31"/>
      <c r="C25" s="32"/>
      <c r="D25" s="32"/>
    </row>
    <row r="26" spans="1:14" x14ac:dyDescent="0.25">
      <c r="A26" s="32"/>
      <c r="B26" s="32"/>
      <c r="C26" s="32"/>
      <c r="D26" s="32"/>
    </row>
    <row r="27" spans="1:14" x14ac:dyDescent="0.25">
      <c r="A27" s="32"/>
      <c r="B27" s="32"/>
      <c r="C27" s="32"/>
      <c r="D27" s="32"/>
    </row>
    <row r="28" spans="1:14" x14ac:dyDescent="0.25">
      <c r="A28" s="32"/>
      <c r="B28" s="32"/>
      <c r="C28" s="32"/>
      <c r="D28" s="32"/>
    </row>
    <row r="29" spans="1:14" x14ac:dyDescent="0.25">
      <c r="A29" s="32"/>
      <c r="B29" s="32"/>
      <c r="C29" s="32"/>
      <c r="D29" s="32"/>
    </row>
    <row r="30" spans="1:14" x14ac:dyDescent="0.25">
      <c r="A30" s="32"/>
      <c r="B30" s="32"/>
      <c r="C30" s="32"/>
      <c r="D30" s="32"/>
    </row>
    <row r="31" spans="1:14" x14ac:dyDescent="0.25">
      <c r="A31" s="32"/>
      <c r="B31" s="32"/>
      <c r="C31" s="32"/>
      <c r="D31" s="32"/>
    </row>
    <row r="32" spans="1:14" x14ac:dyDescent="0.25">
      <c r="A32" s="32"/>
      <c r="B32" s="32"/>
      <c r="C32" s="32"/>
      <c r="D32" s="32"/>
    </row>
    <row r="33" spans="1:4" x14ac:dyDescent="0.25">
      <c r="A33" s="32"/>
      <c r="B33" s="32"/>
      <c r="C33" s="32"/>
      <c r="D33" s="32"/>
    </row>
    <row r="34" spans="1:4" x14ac:dyDescent="0.25">
      <c r="A34" s="32"/>
      <c r="B34" s="32"/>
      <c r="C34" s="32"/>
      <c r="D34" s="32"/>
    </row>
    <row r="35" spans="1:4" x14ac:dyDescent="0.25">
      <c r="A35" s="32"/>
      <c r="B35" s="32"/>
      <c r="C35" s="32"/>
      <c r="D35" s="32"/>
    </row>
    <row r="36" spans="1:4" x14ac:dyDescent="0.25">
      <c r="A36" s="32"/>
      <c r="B36" s="32"/>
      <c r="C36" s="32"/>
      <c r="D36" s="32"/>
    </row>
    <row r="37" spans="1:4" x14ac:dyDescent="0.25">
      <c r="A37" s="32"/>
      <c r="B37" s="32"/>
      <c r="C37" s="32"/>
      <c r="D37" s="32"/>
    </row>
    <row r="38" spans="1:4" x14ac:dyDescent="0.25">
      <c r="A38" s="32"/>
      <c r="B38" s="32"/>
      <c r="C38" s="32"/>
      <c r="D38" s="32"/>
    </row>
    <row r="39" spans="1:4" x14ac:dyDescent="0.25">
      <c r="A39" s="32"/>
      <c r="B39" s="32"/>
      <c r="C39" s="32"/>
      <c r="D39" s="32"/>
    </row>
    <row r="40" spans="1:4" x14ac:dyDescent="0.25">
      <c r="A40" s="32"/>
      <c r="B40" s="32"/>
      <c r="C40" s="32"/>
      <c r="D40" s="32"/>
    </row>
    <row r="41" spans="1:4" x14ac:dyDescent="0.25">
      <c r="A41" s="32"/>
      <c r="B41" s="32"/>
      <c r="C41" s="32"/>
      <c r="D41" s="32"/>
    </row>
    <row r="42" spans="1:4" x14ac:dyDescent="0.25">
      <c r="A42" s="32"/>
      <c r="B42" s="32"/>
      <c r="C42" s="32"/>
      <c r="D42" s="32"/>
    </row>
    <row r="43" spans="1:4" x14ac:dyDescent="0.25">
      <c r="A43" s="32"/>
      <c r="B43" s="32"/>
      <c r="C43" s="32"/>
      <c r="D43" s="32"/>
    </row>
    <row r="44" spans="1:4" x14ac:dyDescent="0.25">
      <c r="A44" s="32"/>
      <c r="B44" s="32"/>
      <c r="C44" s="32"/>
      <c r="D44" s="32"/>
    </row>
    <row r="45" spans="1:4" x14ac:dyDescent="0.25">
      <c r="A45" s="32"/>
      <c r="B45" s="32"/>
      <c r="C45" s="32"/>
      <c r="D45" s="32"/>
    </row>
    <row r="46" spans="1:4" x14ac:dyDescent="0.25">
      <c r="A46" s="32"/>
      <c r="B46" s="32"/>
      <c r="C46" s="32"/>
      <c r="D46" s="32"/>
    </row>
    <row r="47" spans="1:4" x14ac:dyDescent="0.25">
      <c r="A47" s="32"/>
      <c r="B47" s="32"/>
      <c r="C47" s="32"/>
      <c r="D47" s="32"/>
    </row>
    <row r="48" spans="1:4" x14ac:dyDescent="0.25">
      <c r="A48" s="32"/>
      <c r="B48" s="32"/>
      <c r="C48" s="32"/>
      <c r="D48" s="32"/>
    </row>
    <row r="49" spans="1:4" x14ac:dyDescent="0.25">
      <c r="A49" s="32"/>
      <c r="B49" s="32"/>
      <c r="C49" s="32"/>
      <c r="D49" s="32"/>
    </row>
    <row r="50" spans="1:4" x14ac:dyDescent="0.25">
      <c r="A50" s="32"/>
      <c r="B50" s="32"/>
      <c r="C50" s="32"/>
      <c r="D50" s="32"/>
    </row>
    <row r="51" spans="1:4" x14ac:dyDescent="0.25">
      <c r="A51" s="32"/>
      <c r="B51" s="32"/>
      <c r="C51" s="32"/>
      <c r="D51" s="32"/>
    </row>
    <row r="52" spans="1:4" x14ac:dyDescent="0.25">
      <c r="A52" s="32"/>
      <c r="B52" s="32"/>
      <c r="C52" s="32"/>
      <c r="D52" s="32"/>
    </row>
    <row r="53" spans="1:4" x14ac:dyDescent="0.25">
      <c r="A53" s="32"/>
      <c r="B53" s="32"/>
      <c r="C53" s="32"/>
      <c r="D53" s="32"/>
    </row>
    <row r="54" spans="1:4" x14ac:dyDescent="0.25">
      <c r="A54" s="32"/>
      <c r="B54" s="32"/>
      <c r="C54" s="32"/>
      <c r="D54" s="32"/>
    </row>
    <row r="55" spans="1:4" x14ac:dyDescent="0.25">
      <c r="A55" s="32"/>
      <c r="B55" s="32"/>
      <c r="C55" s="32"/>
      <c r="D55" s="32"/>
    </row>
    <row r="56" spans="1:4" x14ac:dyDescent="0.25">
      <c r="A56" s="32"/>
      <c r="B56" s="32"/>
      <c r="C56" s="32"/>
      <c r="D56" s="32"/>
    </row>
    <row r="57" spans="1:4" x14ac:dyDescent="0.25">
      <c r="A57" s="32"/>
      <c r="B57" s="32"/>
      <c r="C57" s="32"/>
      <c r="D57" s="32"/>
    </row>
    <row r="58" spans="1:4" x14ac:dyDescent="0.25">
      <c r="A58" s="32"/>
      <c r="B58" s="32"/>
      <c r="C58" s="32"/>
      <c r="D58" s="32"/>
    </row>
    <row r="59" spans="1:4" x14ac:dyDescent="0.25">
      <c r="A59" s="32"/>
      <c r="B59" s="32"/>
      <c r="C59" s="32"/>
      <c r="D59" s="32"/>
    </row>
    <row r="60" spans="1:4" x14ac:dyDescent="0.25">
      <c r="A60" s="32"/>
      <c r="B60" s="32"/>
      <c r="C60" s="32"/>
      <c r="D60" s="32"/>
    </row>
    <row r="61" spans="1:4" x14ac:dyDescent="0.25">
      <c r="A61" s="32"/>
      <c r="B61" s="32"/>
      <c r="C61" s="32"/>
      <c r="D61" s="32"/>
    </row>
    <row r="62" spans="1:4" x14ac:dyDescent="0.25">
      <c r="A62" s="32"/>
      <c r="B62" s="32"/>
      <c r="C62" s="32"/>
      <c r="D62" s="32"/>
    </row>
    <row r="63" spans="1:4" x14ac:dyDescent="0.25">
      <c r="A63" s="32"/>
      <c r="B63" s="32"/>
      <c r="C63" s="32"/>
      <c r="D63" s="32"/>
    </row>
    <row r="64" spans="1:4" x14ac:dyDescent="0.25">
      <c r="A64" s="32"/>
      <c r="B64" s="32"/>
      <c r="C64" s="32"/>
      <c r="D64" s="32"/>
    </row>
    <row r="65" spans="1:4" x14ac:dyDescent="0.25">
      <c r="A65" s="32"/>
      <c r="B65" s="32"/>
      <c r="C65" s="32"/>
      <c r="D65" s="32"/>
    </row>
    <row r="66" spans="1:4" x14ac:dyDescent="0.25">
      <c r="A66" s="32"/>
      <c r="B66" s="32"/>
      <c r="C66" s="32"/>
      <c r="D66" s="32"/>
    </row>
    <row r="67" spans="1:4" x14ac:dyDescent="0.25">
      <c r="A67" s="32"/>
      <c r="B67" s="32"/>
      <c r="C67" s="32"/>
      <c r="D67" s="32"/>
    </row>
    <row r="68" spans="1:4" x14ac:dyDescent="0.25">
      <c r="A68" s="32"/>
      <c r="B68" s="32"/>
      <c r="C68" s="32"/>
      <c r="D68" s="32"/>
    </row>
    <row r="69" spans="1:4" x14ac:dyDescent="0.25">
      <c r="A69" s="32"/>
      <c r="B69" s="32"/>
      <c r="C69" s="32"/>
      <c r="D69" s="32"/>
    </row>
    <row r="70" spans="1:4" x14ac:dyDescent="0.25">
      <c r="A70" s="32"/>
      <c r="B70" s="32"/>
      <c r="C70" s="32"/>
      <c r="D70" s="32"/>
    </row>
    <row r="71" spans="1:4" x14ac:dyDescent="0.25">
      <c r="A71" s="32"/>
      <c r="B71" s="32"/>
      <c r="C71" s="32"/>
      <c r="D71" s="32"/>
    </row>
    <row r="72" spans="1:4" x14ac:dyDescent="0.25">
      <c r="A72" s="32"/>
      <c r="B72" s="32"/>
      <c r="C72" s="32"/>
      <c r="D72" s="32"/>
    </row>
    <row r="73" spans="1:4" x14ac:dyDescent="0.25">
      <c r="A73" s="32"/>
      <c r="B73" s="32"/>
      <c r="C73" s="32"/>
      <c r="D73" s="32"/>
    </row>
    <row r="74" spans="1:4" x14ac:dyDescent="0.25">
      <c r="A74" s="32"/>
      <c r="B74" s="32"/>
      <c r="C74" s="32"/>
      <c r="D74" s="32"/>
    </row>
    <row r="75" spans="1:4" x14ac:dyDescent="0.25">
      <c r="A75" s="32"/>
      <c r="B75" s="32"/>
      <c r="C75" s="32"/>
      <c r="D75" s="32"/>
    </row>
    <row r="76" spans="1:4" x14ac:dyDescent="0.25">
      <c r="A76" s="32"/>
      <c r="B76" s="32"/>
      <c r="C76" s="32"/>
      <c r="D76" s="32"/>
    </row>
    <row r="77" spans="1:4" x14ac:dyDescent="0.25">
      <c r="A77" s="32"/>
      <c r="B77" s="32"/>
      <c r="C77" s="32"/>
      <c r="D77" s="32"/>
    </row>
    <row r="78" spans="1:4" x14ac:dyDescent="0.25">
      <c r="A78" s="32"/>
      <c r="B78" s="32"/>
      <c r="C78" s="32"/>
      <c r="D78" s="32"/>
    </row>
    <row r="79" spans="1:4" x14ac:dyDescent="0.25">
      <c r="A79" s="32"/>
      <c r="B79" s="32"/>
      <c r="C79" s="32"/>
      <c r="D79" s="32"/>
    </row>
    <row r="80" spans="1:4" x14ac:dyDescent="0.25">
      <c r="A80" s="32"/>
      <c r="B80" s="32"/>
      <c r="C80" s="32"/>
      <c r="D80" s="32"/>
    </row>
    <row r="81" spans="1:4" x14ac:dyDescent="0.25">
      <c r="A81" s="32"/>
      <c r="B81" s="32"/>
      <c r="C81" s="32"/>
      <c r="D81" s="32"/>
    </row>
    <row r="82" spans="1:4" x14ac:dyDescent="0.25">
      <c r="A82" s="32"/>
      <c r="B82" s="32"/>
      <c r="C82" s="32"/>
      <c r="D82" s="32"/>
    </row>
    <row r="83" spans="1:4" x14ac:dyDescent="0.25">
      <c r="A83" s="32"/>
      <c r="B83" s="32"/>
      <c r="C83" s="32"/>
      <c r="D83" s="32"/>
    </row>
    <row r="84" spans="1:4" x14ac:dyDescent="0.25">
      <c r="A84" s="32"/>
      <c r="B84" s="32"/>
      <c r="C84" s="32"/>
      <c r="D84" s="32"/>
    </row>
    <row r="85" spans="1:4" x14ac:dyDescent="0.25">
      <c r="A85" s="32"/>
      <c r="B85" s="32"/>
      <c r="C85" s="32"/>
      <c r="D85" s="32"/>
    </row>
    <row r="86" spans="1:4" x14ac:dyDescent="0.25">
      <c r="A86" s="32"/>
      <c r="B86" s="32"/>
      <c r="C86" s="32"/>
      <c r="D86" s="32"/>
    </row>
    <row r="87" spans="1:4" x14ac:dyDescent="0.25">
      <c r="A87" s="32"/>
      <c r="B87" s="32"/>
      <c r="C87" s="32"/>
      <c r="D87" s="32"/>
    </row>
    <row r="88" spans="1:4" x14ac:dyDescent="0.25">
      <c r="A88" s="32"/>
      <c r="B88" s="32"/>
      <c r="C88" s="32"/>
      <c r="D88" s="32"/>
    </row>
    <row r="89" spans="1:4" x14ac:dyDescent="0.25">
      <c r="A89" s="32"/>
      <c r="B89" s="32"/>
      <c r="C89" s="32"/>
      <c r="D89" s="32"/>
    </row>
    <row r="90" spans="1:4" x14ac:dyDescent="0.25">
      <c r="A90" s="32"/>
      <c r="B90" s="32"/>
      <c r="C90" s="32"/>
      <c r="D90" s="32"/>
    </row>
    <row r="91" spans="1:4" x14ac:dyDescent="0.25">
      <c r="A91" s="32"/>
      <c r="B91" s="32"/>
      <c r="C91" s="32"/>
      <c r="D91" s="32"/>
    </row>
  </sheetData>
  <mergeCells count="3">
    <mergeCell ref="B3:N7"/>
    <mergeCell ref="B11:N14"/>
    <mergeCell ref="B18:N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57"/>
  <sheetViews>
    <sheetView tabSelected="1" zoomScale="80" zoomScaleNormal="80" workbookViewId="0"/>
  </sheetViews>
  <sheetFormatPr defaultRowHeight="15" x14ac:dyDescent="0.25"/>
  <cols>
    <col min="1" max="1" width="9.140625" customWidth="1"/>
    <col min="2" max="6" width="15.7109375" customWidth="1"/>
    <col min="7" max="7" width="15" customWidth="1"/>
    <col min="8" max="10" width="15.7109375" customWidth="1"/>
  </cols>
  <sheetData>
    <row r="1" spans="1:11" ht="75.75" thickBot="1" x14ac:dyDescent="0.3">
      <c r="A1" s="23" t="s">
        <v>0</v>
      </c>
      <c r="B1" s="27" t="s">
        <v>786</v>
      </c>
      <c r="C1" s="27" t="s">
        <v>787</v>
      </c>
      <c r="D1" s="27" t="s">
        <v>788</v>
      </c>
      <c r="E1" s="27" t="s">
        <v>789</v>
      </c>
      <c r="F1" s="27" t="s">
        <v>790</v>
      </c>
      <c r="G1" s="27" t="s">
        <v>797</v>
      </c>
      <c r="H1" s="28" t="s">
        <v>796</v>
      </c>
      <c r="I1" s="29" t="s">
        <v>791</v>
      </c>
      <c r="J1" s="30" t="s">
        <v>757</v>
      </c>
      <c r="K1" s="1"/>
    </row>
    <row r="2" spans="1:11" x14ac:dyDescent="0.25">
      <c r="A2" s="24" t="s">
        <v>1</v>
      </c>
      <c r="B2" s="33">
        <v>1239.69</v>
      </c>
      <c r="C2" s="33">
        <v>0</v>
      </c>
      <c r="D2" s="33">
        <v>0</v>
      </c>
      <c r="E2" s="33"/>
      <c r="F2" s="33"/>
      <c r="G2" s="33">
        <v>7120</v>
      </c>
      <c r="H2" s="34">
        <f>G2+B2+C2+D2</f>
        <v>8359.69</v>
      </c>
      <c r="I2" s="35"/>
      <c r="J2" s="36">
        <f>H2+I2</f>
        <v>8359.69</v>
      </c>
    </row>
    <row r="3" spans="1:11" x14ac:dyDescent="0.25">
      <c r="A3" s="25" t="s">
        <v>2</v>
      </c>
      <c r="B3" s="37">
        <v>983.82</v>
      </c>
      <c r="C3" s="37">
        <v>0</v>
      </c>
      <c r="D3" s="37">
        <v>0</v>
      </c>
      <c r="E3" s="37"/>
      <c r="F3" s="37"/>
      <c r="G3" s="37">
        <v>10110</v>
      </c>
      <c r="H3" s="38">
        <f t="shared" ref="H3:H65" si="0">G3+B3+C3+D3</f>
        <v>11093.82</v>
      </c>
      <c r="I3" s="39"/>
      <c r="J3" s="40">
        <f t="shared" ref="J3:J66" si="1">H3+I3</f>
        <v>11093.82</v>
      </c>
    </row>
    <row r="4" spans="1:11" x14ac:dyDescent="0.25">
      <c r="A4" s="25" t="s">
        <v>3</v>
      </c>
      <c r="B4" s="37">
        <v>944.15</v>
      </c>
      <c r="C4" s="37">
        <v>0</v>
      </c>
      <c r="D4" s="37">
        <v>0</v>
      </c>
      <c r="E4" s="37"/>
      <c r="F4" s="37"/>
      <c r="G4" s="37">
        <v>7090</v>
      </c>
      <c r="H4" s="38">
        <f t="shared" si="0"/>
        <v>8034.15</v>
      </c>
      <c r="I4" s="39"/>
      <c r="J4" s="40">
        <f t="shared" si="1"/>
        <v>8034.15</v>
      </c>
    </row>
    <row r="5" spans="1:11" x14ac:dyDescent="0.25">
      <c r="A5" s="25" t="s">
        <v>4</v>
      </c>
      <c r="B5" s="37">
        <v>4690.9799999999996</v>
      </c>
      <c r="C5" s="37">
        <v>0</v>
      </c>
      <c r="D5" s="37">
        <v>0</v>
      </c>
      <c r="E5" s="37"/>
      <c r="F5" s="37"/>
      <c r="G5" s="37">
        <v>4330</v>
      </c>
      <c r="H5" s="38">
        <f t="shared" si="0"/>
        <v>9020.98</v>
      </c>
      <c r="I5" s="39"/>
      <c r="J5" s="40">
        <f t="shared" si="1"/>
        <v>9020.98</v>
      </c>
    </row>
    <row r="6" spans="1:11" x14ac:dyDescent="0.25">
      <c r="A6" s="25" t="s">
        <v>5</v>
      </c>
      <c r="B6" s="37">
        <v>14513.27</v>
      </c>
      <c r="C6" s="37">
        <v>0</v>
      </c>
      <c r="D6" s="37">
        <v>0</v>
      </c>
      <c r="E6" s="37"/>
      <c r="F6" s="37"/>
      <c r="G6" s="37">
        <v>3550</v>
      </c>
      <c r="H6" s="38">
        <f t="shared" si="0"/>
        <v>18063.27</v>
      </c>
      <c r="I6" s="39"/>
      <c r="J6" s="40">
        <f t="shared" si="1"/>
        <v>18063.27</v>
      </c>
    </row>
    <row r="7" spans="1:11" x14ac:dyDescent="0.25">
      <c r="A7" s="25" t="s">
        <v>6</v>
      </c>
      <c r="B7" s="37">
        <v>9165.75</v>
      </c>
      <c r="C7" s="37">
        <v>601</v>
      </c>
      <c r="D7" s="37">
        <v>632.74</v>
      </c>
      <c r="E7" s="37"/>
      <c r="F7" s="37"/>
      <c r="G7" s="37">
        <v>1800</v>
      </c>
      <c r="H7" s="38">
        <f t="shared" si="0"/>
        <v>12199.49</v>
      </c>
      <c r="I7" s="39"/>
      <c r="J7" s="40">
        <f t="shared" si="1"/>
        <v>12199.49</v>
      </c>
    </row>
    <row r="8" spans="1:11" x14ac:dyDescent="0.25">
      <c r="A8" s="25" t="s">
        <v>7</v>
      </c>
      <c r="B8" s="37">
        <v>12912.58</v>
      </c>
      <c r="C8" s="37">
        <v>678.36</v>
      </c>
      <c r="D8" s="37">
        <v>1277.3699999999999</v>
      </c>
      <c r="E8" s="37"/>
      <c r="F8" s="37"/>
      <c r="G8" s="37">
        <v>0</v>
      </c>
      <c r="H8" s="38">
        <f t="shared" si="0"/>
        <v>14868.310000000001</v>
      </c>
      <c r="I8" s="39"/>
      <c r="J8" s="40">
        <f t="shared" si="1"/>
        <v>14868.310000000001</v>
      </c>
    </row>
    <row r="9" spans="1:11" x14ac:dyDescent="0.25">
      <c r="A9" s="25" t="s">
        <v>8</v>
      </c>
      <c r="B9" s="37">
        <v>13227.96</v>
      </c>
      <c r="C9" s="37">
        <v>890.59</v>
      </c>
      <c r="D9" s="37">
        <v>1009.6</v>
      </c>
      <c r="E9" s="37"/>
      <c r="F9" s="37"/>
      <c r="G9" s="37">
        <v>0</v>
      </c>
      <c r="H9" s="38">
        <f t="shared" si="0"/>
        <v>15128.15</v>
      </c>
      <c r="I9" s="39"/>
      <c r="J9" s="40">
        <f t="shared" si="1"/>
        <v>15128.15</v>
      </c>
    </row>
    <row r="10" spans="1:11" x14ac:dyDescent="0.25">
      <c r="A10" s="25" t="s">
        <v>9</v>
      </c>
      <c r="B10" s="37">
        <v>9760.7999999999993</v>
      </c>
      <c r="C10" s="37">
        <v>664.47</v>
      </c>
      <c r="D10" s="37">
        <v>991.75</v>
      </c>
      <c r="E10" s="37"/>
      <c r="F10" s="37"/>
      <c r="G10" s="37">
        <v>0</v>
      </c>
      <c r="H10" s="38">
        <f t="shared" si="0"/>
        <v>11417.019999999999</v>
      </c>
      <c r="I10" s="39"/>
      <c r="J10" s="40">
        <f t="shared" si="1"/>
        <v>11417.019999999999</v>
      </c>
    </row>
    <row r="11" spans="1:11" x14ac:dyDescent="0.25">
      <c r="A11" s="25" t="s">
        <v>10</v>
      </c>
      <c r="B11" s="37">
        <v>8485.41</v>
      </c>
      <c r="C11" s="37">
        <v>226.12</v>
      </c>
      <c r="D11" s="37">
        <v>1134.56</v>
      </c>
      <c r="E11" s="37"/>
      <c r="F11" s="37"/>
      <c r="G11" s="37">
        <v>0</v>
      </c>
      <c r="H11" s="38">
        <f t="shared" si="0"/>
        <v>9846.09</v>
      </c>
      <c r="I11" s="39"/>
      <c r="J11" s="40">
        <f t="shared" si="1"/>
        <v>9846.09</v>
      </c>
    </row>
    <row r="12" spans="1:11" x14ac:dyDescent="0.25">
      <c r="A12" s="25" t="s">
        <v>11</v>
      </c>
      <c r="B12" s="37">
        <v>8521.1200000000008</v>
      </c>
      <c r="C12" s="37">
        <v>142.81</v>
      </c>
      <c r="D12" s="37">
        <v>291.58</v>
      </c>
      <c r="E12" s="37"/>
      <c r="F12" s="37"/>
      <c r="G12" s="37">
        <v>110</v>
      </c>
      <c r="H12" s="38">
        <f t="shared" si="0"/>
        <v>9065.51</v>
      </c>
      <c r="I12" s="39"/>
      <c r="J12" s="40">
        <f t="shared" si="1"/>
        <v>9065.51</v>
      </c>
    </row>
    <row r="13" spans="1:11" x14ac:dyDescent="0.25">
      <c r="A13" s="25" t="s">
        <v>12</v>
      </c>
      <c r="B13" s="37">
        <v>2814.59</v>
      </c>
      <c r="C13" s="37">
        <v>0</v>
      </c>
      <c r="D13" s="37">
        <v>134.88</v>
      </c>
      <c r="E13" s="37"/>
      <c r="F13" s="37"/>
      <c r="G13" s="37">
        <v>3790</v>
      </c>
      <c r="H13" s="38">
        <f t="shared" si="0"/>
        <v>6739.47</v>
      </c>
      <c r="I13" s="39"/>
      <c r="J13" s="40">
        <f t="shared" si="1"/>
        <v>6739.47</v>
      </c>
    </row>
    <row r="14" spans="1:11" x14ac:dyDescent="0.25">
      <c r="A14" s="25" t="s">
        <v>13</v>
      </c>
      <c r="B14" s="37">
        <v>1315.06</v>
      </c>
      <c r="C14" s="37">
        <v>150.75</v>
      </c>
      <c r="D14" s="37">
        <v>0</v>
      </c>
      <c r="E14" s="37"/>
      <c r="F14" s="37"/>
      <c r="G14" s="37">
        <v>3590</v>
      </c>
      <c r="H14" s="38">
        <f t="shared" si="0"/>
        <v>5055.8099999999995</v>
      </c>
      <c r="I14" s="39"/>
      <c r="J14" s="40">
        <f t="shared" si="1"/>
        <v>5055.8099999999995</v>
      </c>
    </row>
    <row r="15" spans="1:11" x14ac:dyDescent="0.25">
      <c r="A15" s="25" t="s">
        <v>14</v>
      </c>
      <c r="B15" s="37">
        <v>844.97</v>
      </c>
      <c r="C15" s="37">
        <v>0</v>
      </c>
      <c r="D15" s="37">
        <v>0</v>
      </c>
      <c r="E15" s="37"/>
      <c r="F15" s="37"/>
      <c r="G15" s="37">
        <v>4930</v>
      </c>
      <c r="H15" s="38">
        <f t="shared" si="0"/>
        <v>5774.97</v>
      </c>
      <c r="I15" s="39"/>
      <c r="J15" s="40">
        <f t="shared" si="1"/>
        <v>5774.97</v>
      </c>
    </row>
    <row r="16" spans="1:11" x14ac:dyDescent="0.25">
      <c r="A16" s="25" t="s">
        <v>15</v>
      </c>
      <c r="B16" s="37">
        <v>868.77</v>
      </c>
      <c r="C16" s="37">
        <v>0</v>
      </c>
      <c r="D16" s="37">
        <v>0</v>
      </c>
      <c r="E16" s="37"/>
      <c r="F16" s="37"/>
      <c r="G16" s="37">
        <v>5300</v>
      </c>
      <c r="H16" s="38">
        <f t="shared" si="0"/>
        <v>6168.77</v>
      </c>
      <c r="I16" s="39"/>
      <c r="J16" s="40">
        <f t="shared" si="1"/>
        <v>6168.77</v>
      </c>
    </row>
    <row r="17" spans="1:10" x14ac:dyDescent="0.25">
      <c r="A17" s="25" t="s">
        <v>16</v>
      </c>
      <c r="B17" s="37">
        <v>1150.43</v>
      </c>
      <c r="C17" s="37">
        <v>0</v>
      </c>
      <c r="D17" s="37">
        <v>0</v>
      </c>
      <c r="E17" s="37"/>
      <c r="F17" s="37"/>
      <c r="G17" s="37">
        <v>4930</v>
      </c>
      <c r="H17" s="38">
        <f t="shared" si="0"/>
        <v>6080.43</v>
      </c>
      <c r="I17" s="39"/>
      <c r="J17" s="40">
        <f t="shared" si="1"/>
        <v>6080.43</v>
      </c>
    </row>
    <row r="18" spans="1:10" x14ac:dyDescent="0.25">
      <c r="A18" s="25" t="s">
        <v>17</v>
      </c>
      <c r="B18" s="37">
        <v>857.47</v>
      </c>
      <c r="C18" s="37">
        <v>0</v>
      </c>
      <c r="D18" s="37">
        <v>0</v>
      </c>
      <c r="E18" s="37"/>
      <c r="F18" s="37"/>
      <c r="G18" s="37">
        <v>5380</v>
      </c>
      <c r="H18" s="38">
        <f t="shared" si="0"/>
        <v>6237.47</v>
      </c>
      <c r="I18" s="39"/>
      <c r="J18" s="40">
        <f t="shared" si="1"/>
        <v>6237.47</v>
      </c>
    </row>
    <row r="19" spans="1:10" x14ac:dyDescent="0.25">
      <c r="A19" s="25" t="s">
        <v>18</v>
      </c>
      <c r="B19" s="37">
        <v>7719.78</v>
      </c>
      <c r="C19" s="37">
        <v>0</v>
      </c>
      <c r="D19" s="37">
        <v>0</v>
      </c>
      <c r="E19" s="37"/>
      <c r="F19" s="37"/>
      <c r="G19" s="37">
        <v>3610</v>
      </c>
      <c r="H19" s="38">
        <f t="shared" si="0"/>
        <v>11329.779999999999</v>
      </c>
      <c r="I19" s="39"/>
      <c r="J19" s="40">
        <f t="shared" si="1"/>
        <v>11329.779999999999</v>
      </c>
    </row>
    <row r="20" spans="1:10" x14ac:dyDescent="0.25">
      <c r="A20" s="25" t="s">
        <v>19</v>
      </c>
      <c r="B20" s="37">
        <v>11637.19</v>
      </c>
      <c r="C20" s="37">
        <v>595.04999999999995</v>
      </c>
      <c r="D20" s="37">
        <v>896.54</v>
      </c>
      <c r="E20" s="37"/>
      <c r="F20" s="37"/>
      <c r="G20" s="37">
        <v>250</v>
      </c>
      <c r="H20" s="38">
        <f t="shared" si="0"/>
        <v>13378.779999999999</v>
      </c>
      <c r="I20" s="39"/>
      <c r="J20" s="40">
        <f t="shared" si="1"/>
        <v>13378.779999999999</v>
      </c>
    </row>
    <row r="21" spans="1:10" x14ac:dyDescent="0.25">
      <c r="A21" s="25" t="s">
        <v>20</v>
      </c>
      <c r="B21" s="37">
        <v>9078.48</v>
      </c>
      <c r="C21" s="37">
        <v>1043.32</v>
      </c>
      <c r="D21" s="37">
        <v>1065.1400000000001</v>
      </c>
      <c r="E21" s="37"/>
      <c r="F21" s="37"/>
      <c r="G21" s="37">
        <v>5360</v>
      </c>
      <c r="H21" s="38">
        <f t="shared" si="0"/>
        <v>16546.939999999999</v>
      </c>
      <c r="I21" s="39"/>
      <c r="J21" s="40">
        <f t="shared" si="1"/>
        <v>16546.939999999999</v>
      </c>
    </row>
    <row r="22" spans="1:10" x14ac:dyDescent="0.25">
      <c r="A22" s="25" t="s">
        <v>21</v>
      </c>
      <c r="B22" s="37">
        <v>9475.18</v>
      </c>
      <c r="C22" s="37">
        <v>503.81</v>
      </c>
      <c r="D22" s="37">
        <v>1289.28</v>
      </c>
      <c r="E22" s="37"/>
      <c r="F22" s="37"/>
      <c r="G22" s="37">
        <v>0</v>
      </c>
      <c r="H22" s="38">
        <f t="shared" si="0"/>
        <v>11268.27</v>
      </c>
      <c r="I22" s="39"/>
      <c r="J22" s="40">
        <f t="shared" si="1"/>
        <v>11268.27</v>
      </c>
    </row>
    <row r="23" spans="1:10" x14ac:dyDescent="0.25">
      <c r="A23" s="25" t="s">
        <v>22</v>
      </c>
      <c r="B23" s="37">
        <v>51985.55</v>
      </c>
      <c r="C23" s="37">
        <v>846.96</v>
      </c>
      <c r="D23" s="37">
        <v>1065.1400000000001</v>
      </c>
      <c r="E23" s="37"/>
      <c r="F23" s="37"/>
      <c r="G23" s="37">
        <v>770</v>
      </c>
      <c r="H23" s="38">
        <f t="shared" si="0"/>
        <v>54667.65</v>
      </c>
      <c r="I23" s="39"/>
      <c r="J23" s="40">
        <f t="shared" si="1"/>
        <v>54667.65</v>
      </c>
    </row>
    <row r="24" spans="1:10" x14ac:dyDescent="0.25">
      <c r="A24" s="25" t="s">
        <v>23</v>
      </c>
      <c r="B24" s="37">
        <v>17964.560000000001</v>
      </c>
      <c r="C24" s="37">
        <v>509.76</v>
      </c>
      <c r="D24" s="37">
        <v>287.61</v>
      </c>
      <c r="E24" s="37"/>
      <c r="F24" s="37"/>
      <c r="G24" s="37">
        <v>0</v>
      </c>
      <c r="H24" s="38">
        <f t="shared" si="0"/>
        <v>18761.93</v>
      </c>
      <c r="I24" s="39"/>
      <c r="J24" s="40">
        <f t="shared" si="1"/>
        <v>18761.93</v>
      </c>
    </row>
    <row r="25" spans="1:10" x14ac:dyDescent="0.25">
      <c r="A25" s="25" t="s">
        <v>24</v>
      </c>
      <c r="B25" s="37">
        <v>1297.21</v>
      </c>
      <c r="C25" s="37">
        <v>0</v>
      </c>
      <c r="D25" s="37">
        <v>0</v>
      </c>
      <c r="E25" s="37"/>
      <c r="F25" s="37"/>
      <c r="G25" s="37">
        <v>1200</v>
      </c>
      <c r="H25" s="38">
        <f t="shared" si="0"/>
        <v>2497.21</v>
      </c>
      <c r="I25" s="39"/>
      <c r="J25" s="40">
        <f t="shared" si="1"/>
        <v>2497.21</v>
      </c>
    </row>
    <row r="26" spans="1:10" x14ac:dyDescent="0.25">
      <c r="A26" s="25" t="s">
        <v>25</v>
      </c>
      <c r="B26" s="37">
        <v>1113.1400000000001</v>
      </c>
      <c r="C26" s="37">
        <v>0</v>
      </c>
      <c r="D26" s="37">
        <v>0</v>
      </c>
      <c r="E26" s="37"/>
      <c r="F26" s="37"/>
      <c r="G26" s="37">
        <v>3440</v>
      </c>
      <c r="H26" s="38">
        <f t="shared" si="0"/>
        <v>4553.1400000000003</v>
      </c>
      <c r="I26" s="39"/>
      <c r="J26" s="40">
        <f t="shared" si="1"/>
        <v>4553.1400000000003</v>
      </c>
    </row>
    <row r="27" spans="1:10" x14ac:dyDescent="0.25">
      <c r="A27" s="25" t="s">
        <v>26</v>
      </c>
      <c r="B27" s="37">
        <v>610.32000000000005</v>
      </c>
      <c r="C27" s="37">
        <v>0</v>
      </c>
      <c r="D27" s="37">
        <v>0</v>
      </c>
      <c r="E27" s="37"/>
      <c r="F27" s="37"/>
      <c r="G27" s="37">
        <v>8648</v>
      </c>
      <c r="H27" s="38">
        <f t="shared" si="0"/>
        <v>9258.32</v>
      </c>
      <c r="I27" s="39"/>
      <c r="J27" s="40">
        <f t="shared" si="1"/>
        <v>9258.32</v>
      </c>
    </row>
    <row r="28" spans="1:10" x14ac:dyDescent="0.25">
      <c r="A28" s="25" t="s">
        <v>27</v>
      </c>
      <c r="B28" s="37">
        <v>3072.84</v>
      </c>
      <c r="C28" s="37">
        <v>0</v>
      </c>
      <c r="D28" s="37">
        <v>0</v>
      </c>
      <c r="E28" s="37"/>
      <c r="F28" s="37"/>
      <c r="G28" s="37">
        <v>17520</v>
      </c>
      <c r="H28" s="38">
        <f t="shared" si="0"/>
        <v>20592.84</v>
      </c>
      <c r="I28" s="39"/>
      <c r="J28" s="40">
        <f t="shared" si="1"/>
        <v>20592.84</v>
      </c>
    </row>
    <row r="29" spans="1:10" x14ac:dyDescent="0.25">
      <c r="A29" s="25" t="s">
        <v>28</v>
      </c>
      <c r="B29" s="37">
        <v>17498.439999999999</v>
      </c>
      <c r="C29" s="37">
        <v>0</v>
      </c>
      <c r="D29" s="37">
        <v>0</v>
      </c>
      <c r="E29" s="37"/>
      <c r="F29" s="37"/>
      <c r="G29" s="37">
        <v>4050</v>
      </c>
      <c r="H29" s="38">
        <f t="shared" si="0"/>
        <v>21548.44</v>
      </c>
      <c r="I29" s="39"/>
      <c r="J29" s="40">
        <f t="shared" si="1"/>
        <v>21548.44</v>
      </c>
    </row>
    <row r="30" spans="1:10" x14ac:dyDescent="0.25">
      <c r="A30" s="25" t="s">
        <v>29</v>
      </c>
      <c r="B30" s="37">
        <v>29952.83</v>
      </c>
      <c r="C30" s="37">
        <v>0</v>
      </c>
      <c r="D30" s="37">
        <v>0</v>
      </c>
      <c r="E30" s="37"/>
      <c r="F30" s="37"/>
      <c r="G30" s="37">
        <v>330</v>
      </c>
      <c r="H30" s="38">
        <f t="shared" si="0"/>
        <v>30282.83</v>
      </c>
      <c r="I30" s="39"/>
      <c r="J30" s="40">
        <f t="shared" si="1"/>
        <v>30282.83</v>
      </c>
    </row>
    <row r="31" spans="1:10" x14ac:dyDescent="0.25">
      <c r="A31" s="25" t="s">
        <v>30</v>
      </c>
      <c r="B31" s="37">
        <v>17335.79</v>
      </c>
      <c r="C31" s="37">
        <v>317.36</v>
      </c>
      <c r="D31" s="37">
        <v>180.5</v>
      </c>
      <c r="E31" s="37"/>
      <c r="F31" s="37"/>
      <c r="G31" s="37">
        <v>5850</v>
      </c>
      <c r="H31" s="38">
        <f t="shared" si="0"/>
        <v>23683.65</v>
      </c>
      <c r="I31" s="39"/>
      <c r="J31" s="40">
        <f t="shared" si="1"/>
        <v>23683.65</v>
      </c>
    </row>
    <row r="32" spans="1:10" x14ac:dyDescent="0.25">
      <c r="A32" s="25" t="s">
        <v>31</v>
      </c>
      <c r="B32" s="37">
        <v>59413.760000000002</v>
      </c>
      <c r="C32" s="37">
        <v>700.18</v>
      </c>
      <c r="D32" s="37">
        <v>775.55</v>
      </c>
      <c r="E32" s="37"/>
      <c r="F32" s="37"/>
      <c r="G32" s="37">
        <v>2960</v>
      </c>
      <c r="H32" s="38">
        <f t="shared" si="0"/>
        <v>63849.490000000005</v>
      </c>
      <c r="I32" s="39"/>
      <c r="J32" s="40">
        <f t="shared" si="1"/>
        <v>63849.490000000005</v>
      </c>
    </row>
    <row r="33" spans="1:10" x14ac:dyDescent="0.25">
      <c r="A33" s="25" t="s">
        <v>32</v>
      </c>
      <c r="B33" s="37">
        <v>51442.07</v>
      </c>
      <c r="C33" s="37">
        <v>1319.03</v>
      </c>
      <c r="D33" s="37">
        <v>1261.51</v>
      </c>
      <c r="E33" s="37"/>
      <c r="F33" s="37"/>
      <c r="G33" s="37">
        <v>3630</v>
      </c>
      <c r="H33" s="38">
        <f t="shared" si="0"/>
        <v>57652.61</v>
      </c>
      <c r="I33" s="39"/>
      <c r="J33" s="40">
        <f t="shared" si="1"/>
        <v>57652.61</v>
      </c>
    </row>
    <row r="34" spans="1:10" x14ac:dyDescent="0.25">
      <c r="A34" s="25" t="s">
        <v>33</v>
      </c>
      <c r="B34" s="37">
        <v>10790.24</v>
      </c>
      <c r="C34" s="37">
        <v>604.97</v>
      </c>
      <c r="D34" s="37">
        <v>1315.06</v>
      </c>
      <c r="E34" s="37"/>
      <c r="F34" s="37"/>
      <c r="G34" s="37">
        <v>0</v>
      </c>
      <c r="H34" s="38">
        <f t="shared" si="0"/>
        <v>12710.269999999999</v>
      </c>
      <c r="I34" s="39"/>
      <c r="J34" s="40">
        <f t="shared" si="1"/>
        <v>12710.269999999999</v>
      </c>
    </row>
    <row r="35" spans="1:10" x14ac:dyDescent="0.25">
      <c r="A35" s="25" t="s">
        <v>34</v>
      </c>
      <c r="B35" s="37">
        <v>18264.07</v>
      </c>
      <c r="C35" s="37">
        <v>884.64</v>
      </c>
      <c r="D35" s="37">
        <v>1090.93</v>
      </c>
      <c r="E35" s="37"/>
      <c r="F35" s="37"/>
      <c r="G35" s="37">
        <v>0</v>
      </c>
      <c r="H35" s="38">
        <f t="shared" si="0"/>
        <v>20239.64</v>
      </c>
      <c r="I35" s="39"/>
      <c r="J35" s="40">
        <f t="shared" si="1"/>
        <v>20239.64</v>
      </c>
    </row>
    <row r="36" spans="1:10" x14ac:dyDescent="0.25">
      <c r="A36" s="25" t="s">
        <v>35</v>
      </c>
      <c r="B36" s="37">
        <v>10528.42</v>
      </c>
      <c r="C36" s="37">
        <v>1150.43</v>
      </c>
      <c r="D36" s="37">
        <v>1043.32</v>
      </c>
      <c r="E36" s="37"/>
      <c r="F36" s="37"/>
      <c r="G36" s="37">
        <v>0</v>
      </c>
      <c r="H36" s="38">
        <f t="shared" si="0"/>
        <v>12722.17</v>
      </c>
      <c r="I36" s="39"/>
      <c r="J36" s="40">
        <f t="shared" si="1"/>
        <v>12722.17</v>
      </c>
    </row>
    <row r="37" spans="1:10" x14ac:dyDescent="0.25">
      <c r="A37" s="25" t="s">
        <v>36</v>
      </c>
      <c r="B37" s="37">
        <v>5278.09</v>
      </c>
      <c r="C37" s="37">
        <v>206.28</v>
      </c>
      <c r="D37" s="37">
        <v>362.98</v>
      </c>
      <c r="E37" s="37"/>
      <c r="F37" s="37"/>
      <c r="G37" s="37">
        <v>0</v>
      </c>
      <c r="H37" s="38">
        <f t="shared" si="0"/>
        <v>5847.35</v>
      </c>
      <c r="I37" s="39"/>
      <c r="J37" s="40">
        <f t="shared" si="1"/>
        <v>5847.35</v>
      </c>
    </row>
    <row r="38" spans="1:10" x14ac:dyDescent="0.25">
      <c r="A38" s="25" t="s">
        <v>37</v>
      </c>
      <c r="B38" s="37">
        <v>850.13</v>
      </c>
      <c r="C38" s="37">
        <v>0</v>
      </c>
      <c r="D38" s="37">
        <v>0</v>
      </c>
      <c r="E38" s="37"/>
      <c r="F38" s="37"/>
      <c r="G38" s="37">
        <v>2450</v>
      </c>
      <c r="H38" s="38">
        <f t="shared" si="0"/>
        <v>3300.13</v>
      </c>
      <c r="I38" s="39"/>
      <c r="J38" s="40">
        <f t="shared" si="1"/>
        <v>3300.13</v>
      </c>
    </row>
    <row r="39" spans="1:10" x14ac:dyDescent="0.25">
      <c r="A39" s="25" t="s">
        <v>38</v>
      </c>
      <c r="B39" s="37">
        <v>2072.16</v>
      </c>
      <c r="C39" s="37">
        <v>0</v>
      </c>
      <c r="D39" s="37">
        <v>0</v>
      </c>
      <c r="E39" s="37"/>
      <c r="F39" s="37"/>
      <c r="G39" s="37">
        <v>6850</v>
      </c>
      <c r="H39" s="38">
        <f t="shared" si="0"/>
        <v>8922.16</v>
      </c>
      <c r="I39" s="39"/>
      <c r="J39" s="40">
        <f t="shared" si="1"/>
        <v>8922.16</v>
      </c>
    </row>
    <row r="40" spans="1:10" x14ac:dyDescent="0.25">
      <c r="A40" s="25" t="s">
        <v>39</v>
      </c>
      <c r="B40" s="37">
        <v>2499.61</v>
      </c>
      <c r="C40" s="37">
        <v>0</v>
      </c>
      <c r="D40" s="37">
        <v>0</v>
      </c>
      <c r="E40" s="37"/>
      <c r="F40" s="37"/>
      <c r="G40" s="37">
        <v>7850</v>
      </c>
      <c r="H40" s="38">
        <f t="shared" si="0"/>
        <v>10349.61</v>
      </c>
      <c r="I40" s="39"/>
      <c r="J40" s="40">
        <f t="shared" si="1"/>
        <v>10349.61</v>
      </c>
    </row>
    <row r="41" spans="1:10" x14ac:dyDescent="0.25">
      <c r="A41" s="25" t="s">
        <v>40</v>
      </c>
      <c r="B41" s="37">
        <v>2753.89</v>
      </c>
      <c r="C41" s="37">
        <v>0</v>
      </c>
      <c r="D41" s="37">
        <v>0</v>
      </c>
      <c r="E41" s="37"/>
      <c r="F41" s="37"/>
      <c r="G41" s="37">
        <v>7000</v>
      </c>
      <c r="H41" s="38">
        <f t="shared" si="0"/>
        <v>9753.89</v>
      </c>
      <c r="I41" s="39"/>
      <c r="J41" s="40">
        <f t="shared" si="1"/>
        <v>9753.89</v>
      </c>
    </row>
    <row r="42" spans="1:10" x14ac:dyDescent="0.25">
      <c r="A42" s="25" t="s">
        <v>41</v>
      </c>
      <c r="B42" s="37">
        <v>875.91</v>
      </c>
      <c r="C42" s="37">
        <v>0</v>
      </c>
      <c r="D42" s="37">
        <v>0</v>
      </c>
      <c r="E42" s="37"/>
      <c r="F42" s="37"/>
      <c r="G42" s="37">
        <v>8840</v>
      </c>
      <c r="H42" s="38">
        <f t="shared" si="0"/>
        <v>9715.91</v>
      </c>
      <c r="I42" s="39"/>
      <c r="J42" s="40">
        <f t="shared" si="1"/>
        <v>9715.91</v>
      </c>
    </row>
    <row r="43" spans="1:10" x14ac:dyDescent="0.25">
      <c r="A43" s="25" t="s">
        <v>42</v>
      </c>
      <c r="B43" s="37">
        <v>10708.92</v>
      </c>
      <c r="C43" s="37">
        <v>0</v>
      </c>
      <c r="D43" s="37">
        <v>0</v>
      </c>
      <c r="E43" s="37"/>
      <c r="F43" s="37"/>
      <c r="G43" s="37">
        <v>7020</v>
      </c>
      <c r="H43" s="38">
        <f t="shared" si="0"/>
        <v>17728.919999999998</v>
      </c>
      <c r="I43" s="39"/>
      <c r="J43" s="40">
        <f t="shared" si="1"/>
        <v>17728.919999999998</v>
      </c>
    </row>
    <row r="44" spans="1:10" x14ac:dyDescent="0.25">
      <c r="A44" s="25" t="s">
        <v>43</v>
      </c>
      <c r="B44" s="37">
        <v>10153.540000000001</v>
      </c>
      <c r="C44" s="37">
        <v>795.38</v>
      </c>
      <c r="D44" s="37">
        <v>658.52</v>
      </c>
      <c r="E44" s="37"/>
      <c r="F44" s="37"/>
      <c r="G44" s="37">
        <v>1140</v>
      </c>
      <c r="H44" s="38">
        <f t="shared" si="0"/>
        <v>12747.44</v>
      </c>
      <c r="I44" s="39"/>
      <c r="J44" s="40">
        <f t="shared" si="1"/>
        <v>12747.44</v>
      </c>
    </row>
    <row r="45" spans="1:10" x14ac:dyDescent="0.25">
      <c r="A45" s="25" t="s">
        <v>44</v>
      </c>
      <c r="B45" s="37">
        <v>16288.5</v>
      </c>
      <c r="C45" s="37">
        <v>971.91</v>
      </c>
      <c r="D45" s="37">
        <v>1077.04</v>
      </c>
      <c r="E45" s="37"/>
      <c r="F45" s="37"/>
      <c r="G45" s="37">
        <v>0</v>
      </c>
      <c r="H45" s="38">
        <f t="shared" si="0"/>
        <v>18337.45</v>
      </c>
      <c r="I45" s="39"/>
      <c r="J45" s="40">
        <f t="shared" si="1"/>
        <v>18337.45</v>
      </c>
    </row>
    <row r="46" spans="1:10" x14ac:dyDescent="0.25">
      <c r="A46" s="25" t="s">
        <v>45</v>
      </c>
      <c r="B46" s="37">
        <v>9058.64</v>
      </c>
      <c r="C46" s="37">
        <v>563.30999999999995</v>
      </c>
      <c r="D46" s="37">
        <v>1075.06</v>
      </c>
      <c r="E46" s="37"/>
      <c r="F46" s="37"/>
      <c r="G46" s="37">
        <v>0</v>
      </c>
      <c r="H46" s="38">
        <f t="shared" si="0"/>
        <v>10697.009999999998</v>
      </c>
      <c r="I46" s="39"/>
      <c r="J46" s="40">
        <f t="shared" si="1"/>
        <v>10697.009999999998</v>
      </c>
    </row>
    <row r="47" spans="1:10" x14ac:dyDescent="0.25">
      <c r="A47" s="25" t="s">
        <v>46</v>
      </c>
      <c r="B47" s="37">
        <v>11264.3</v>
      </c>
      <c r="C47" s="37">
        <v>710.09</v>
      </c>
      <c r="D47" s="37">
        <v>1279.3599999999999</v>
      </c>
      <c r="E47" s="37"/>
      <c r="F47" s="37"/>
      <c r="G47" s="37">
        <v>0</v>
      </c>
      <c r="H47" s="38">
        <f t="shared" si="0"/>
        <v>13253.75</v>
      </c>
      <c r="I47" s="39"/>
      <c r="J47" s="40">
        <f t="shared" si="1"/>
        <v>13253.75</v>
      </c>
    </row>
    <row r="48" spans="1:10" x14ac:dyDescent="0.25">
      <c r="A48" s="25" t="s">
        <v>47</v>
      </c>
      <c r="B48" s="37">
        <v>9977</v>
      </c>
      <c r="C48" s="37">
        <v>468.11</v>
      </c>
      <c r="D48" s="37">
        <v>1358.7</v>
      </c>
      <c r="E48" s="37"/>
      <c r="F48" s="37"/>
      <c r="G48" s="37">
        <v>0</v>
      </c>
      <c r="H48" s="38">
        <f t="shared" si="0"/>
        <v>11803.810000000001</v>
      </c>
      <c r="I48" s="39"/>
      <c r="J48" s="40">
        <f t="shared" si="1"/>
        <v>11803.810000000001</v>
      </c>
    </row>
    <row r="49" spans="1:10" x14ac:dyDescent="0.25">
      <c r="A49" s="25" t="s">
        <v>48</v>
      </c>
      <c r="B49" s="37">
        <v>9522.7800000000007</v>
      </c>
      <c r="C49" s="37">
        <v>361</v>
      </c>
      <c r="D49" s="37">
        <v>103.14</v>
      </c>
      <c r="E49" s="37"/>
      <c r="F49" s="37"/>
      <c r="G49" s="37">
        <v>0</v>
      </c>
      <c r="H49" s="38">
        <f t="shared" si="0"/>
        <v>9986.92</v>
      </c>
      <c r="I49" s="39"/>
      <c r="J49" s="40">
        <f t="shared" si="1"/>
        <v>9986.92</v>
      </c>
    </row>
    <row r="50" spans="1:10" x14ac:dyDescent="0.25">
      <c r="A50" s="25" t="s">
        <v>49</v>
      </c>
      <c r="B50" s="37">
        <v>761.07</v>
      </c>
      <c r="C50" s="37">
        <v>0</v>
      </c>
      <c r="D50" s="37">
        <v>0</v>
      </c>
      <c r="E50" s="37"/>
      <c r="F50" s="37"/>
      <c r="G50" s="37">
        <v>2340</v>
      </c>
      <c r="H50" s="38">
        <f t="shared" si="0"/>
        <v>3101.07</v>
      </c>
      <c r="I50" s="39"/>
      <c r="J50" s="40">
        <f t="shared" si="1"/>
        <v>3101.07</v>
      </c>
    </row>
    <row r="51" spans="1:10" x14ac:dyDescent="0.25">
      <c r="A51" s="25" t="s">
        <v>50</v>
      </c>
      <c r="B51" s="37">
        <v>711.28</v>
      </c>
      <c r="C51" s="37">
        <v>0</v>
      </c>
      <c r="D51" s="37">
        <v>0</v>
      </c>
      <c r="E51" s="37"/>
      <c r="F51" s="37"/>
      <c r="G51" s="37">
        <v>5321</v>
      </c>
      <c r="H51" s="38">
        <f t="shared" si="0"/>
        <v>6032.28</v>
      </c>
      <c r="I51" s="39"/>
      <c r="J51" s="40">
        <f t="shared" si="1"/>
        <v>6032.28</v>
      </c>
    </row>
    <row r="52" spans="1:10" x14ac:dyDescent="0.25">
      <c r="A52" s="25" t="s">
        <v>51</v>
      </c>
      <c r="B52" s="37">
        <v>621.42999999999995</v>
      </c>
      <c r="C52" s="37">
        <v>0</v>
      </c>
      <c r="D52" s="37">
        <v>0</v>
      </c>
      <c r="E52" s="37"/>
      <c r="F52" s="37"/>
      <c r="G52" s="37">
        <v>5083</v>
      </c>
      <c r="H52" s="38">
        <f t="shared" si="0"/>
        <v>5704.43</v>
      </c>
      <c r="I52" s="39"/>
      <c r="J52" s="40">
        <f t="shared" si="1"/>
        <v>5704.43</v>
      </c>
    </row>
    <row r="53" spans="1:10" x14ac:dyDescent="0.25">
      <c r="A53" s="25" t="s">
        <v>52</v>
      </c>
      <c r="B53" s="37">
        <v>475.05</v>
      </c>
      <c r="C53" s="37">
        <v>0</v>
      </c>
      <c r="D53" s="37">
        <v>0</v>
      </c>
      <c r="E53" s="37"/>
      <c r="F53" s="37"/>
      <c r="G53" s="37">
        <v>4527</v>
      </c>
      <c r="H53" s="38">
        <f t="shared" si="0"/>
        <v>5002.05</v>
      </c>
      <c r="I53" s="39"/>
      <c r="J53" s="40">
        <f t="shared" si="1"/>
        <v>5002.05</v>
      </c>
    </row>
    <row r="54" spans="1:10" x14ac:dyDescent="0.25">
      <c r="A54" s="25" t="s">
        <v>53</v>
      </c>
      <c r="B54" s="37">
        <v>907.85</v>
      </c>
      <c r="C54" s="37">
        <v>0</v>
      </c>
      <c r="D54" s="37">
        <v>0</v>
      </c>
      <c r="E54" s="37"/>
      <c r="F54" s="37"/>
      <c r="G54" s="37">
        <v>5380</v>
      </c>
      <c r="H54" s="38">
        <f t="shared" si="0"/>
        <v>6287.85</v>
      </c>
      <c r="I54" s="39"/>
      <c r="J54" s="40">
        <f t="shared" si="1"/>
        <v>6287.85</v>
      </c>
    </row>
    <row r="55" spans="1:10" x14ac:dyDescent="0.25">
      <c r="A55" s="25" t="s">
        <v>54</v>
      </c>
      <c r="B55" s="37">
        <v>5424.87</v>
      </c>
      <c r="C55" s="37">
        <v>521.66</v>
      </c>
      <c r="D55" s="37">
        <v>614.89</v>
      </c>
      <c r="E55" s="37"/>
      <c r="F55" s="37"/>
      <c r="G55" s="37">
        <v>1050</v>
      </c>
      <c r="H55" s="38">
        <f t="shared" si="0"/>
        <v>7611.42</v>
      </c>
      <c r="I55" s="39"/>
      <c r="J55" s="40">
        <f t="shared" si="1"/>
        <v>7611.42</v>
      </c>
    </row>
    <row r="56" spans="1:10" x14ac:dyDescent="0.25">
      <c r="A56" s="25" t="s">
        <v>55</v>
      </c>
      <c r="B56" s="37">
        <v>9122.1200000000008</v>
      </c>
      <c r="C56" s="37">
        <v>902.49</v>
      </c>
      <c r="D56" s="37">
        <v>656.54</v>
      </c>
      <c r="E56" s="37"/>
      <c r="F56" s="37"/>
      <c r="G56" s="37">
        <v>0</v>
      </c>
      <c r="H56" s="38">
        <f t="shared" si="0"/>
        <v>10681.150000000001</v>
      </c>
      <c r="I56" s="39"/>
      <c r="J56" s="40">
        <f t="shared" si="1"/>
        <v>10681.150000000001</v>
      </c>
    </row>
    <row r="57" spans="1:10" x14ac:dyDescent="0.25">
      <c r="A57" s="25" t="s">
        <v>56</v>
      </c>
      <c r="B57" s="37">
        <v>7142.58</v>
      </c>
      <c r="C57" s="37">
        <v>999.68</v>
      </c>
      <c r="D57" s="37">
        <v>1011.59</v>
      </c>
      <c r="E57" s="37"/>
      <c r="F57" s="37"/>
      <c r="G57" s="37">
        <v>0</v>
      </c>
      <c r="H57" s="38">
        <f t="shared" si="0"/>
        <v>9153.85</v>
      </c>
      <c r="I57" s="39"/>
      <c r="J57" s="40">
        <f t="shared" si="1"/>
        <v>9153.85</v>
      </c>
    </row>
    <row r="58" spans="1:10" x14ac:dyDescent="0.25">
      <c r="A58" s="25" t="s">
        <v>57</v>
      </c>
      <c r="B58" s="37">
        <v>7969.7</v>
      </c>
      <c r="C58" s="37">
        <v>412.57</v>
      </c>
      <c r="D58" s="37">
        <v>874.72</v>
      </c>
      <c r="E58" s="37"/>
      <c r="F58" s="37"/>
      <c r="G58" s="37">
        <v>0</v>
      </c>
      <c r="H58" s="38">
        <f t="shared" si="0"/>
        <v>9256.99</v>
      </c>
      <c r="I58" s="39"/>
      <c r="J58" s="40">
        <f t="shared" si="1"/>
        <v>9256.99</v>
      </c>
    </row>
    <row r="59" spans="1:10" x14ac:dyDescent="0.25">
      <c r="A59" s="25" t="s">
        <v>58</v>
      </c>
      <c r="B59" s="37">
        <v>8588.5499999999993</v>
      </c>
      <c r="C59" s="37">
        <v>158.68</v>
      </c>
      <c r="D59" s="37">
        <v>1027.45</v>
      </c>
      <c r="E59" s="37"/>
      <c r="F59" s="37"/>
      <c r="G59" s="37">
        <v>0</v>
      </c>
      <c r="H59" s="38">
        <f t="shared" si="0"/>
        <v>9774.68</v>
      </c>
      <c r="I59" s="39"/>
      <c r="J59" s="40">
        <f t="shared" si="1"/>
        <v>9774.68</v>
      </c>
    </row>
    <row r="60" spans="1:10" x14ac:dyDescent="0.25">
      <c r="A60" s="25" t="s">
        <v>59</v>
      </c>
      <c r="B60" s="37">
        <v>8707.57</v>
      </c>
      <c r="C60" s="37">
        <v>0</v>
      </c>
      <c r="D60" s="37">
        <v>1011.59</v>
      </c>
      <c r="E60" s="37"/>
      <c r="F60" s="37"/>
      <c r="G60" s="37">
        <v>0</v>
      </c>
      <c r="H60" s="38">
        <f t="shared" si="0"/>
        <v>9719.16</v>
      </c>
      <c r="I60" s="39"/>
      <c r="J60" s="40">
        <f t="shared" si="1"/>
        <v>9719.16</v>
      </c>
    </row>
    <row r="61" spans="1:10" x14ac:dyDescent="0.25">
      <c r="A61" s="25" t="s">
        <v>60</v>
      </c>
      <c r="B61" s="37">
        <v>8697.65</v>
      </c>
      <c r="C61" s="37">
        <v>0</v>
      </c>
      <c r="D61" s="37">
        <v>251.9</v>
      </c>
      <c r="E61" s="37"/>
      <c r="F61" s="37"/>
      <c r="G61" s="37">
        <v>0</v>
      </c>
      <c r="H61" s="38">
        <f t="shared" si="0"/>
        <v>8949.5499999999993</v>
      </c>
      <c r="I61" s="39"/>
      <c r="J61" s="40">
        <f t="shared" si="1"/>
        <v>8949.5499999999993</v>
      </c>
    </row>
    <row r="62" spans="1:10" x14ac:dyDescent="0.25">
      <c r="A62" s="25" t="s">
        <v>61</v>
      </c>
      <c r="B62" s="37">
        <v>1718.9</v>
      </c>
      <c r="C62" s="37">
        <v>0</v>
      </c>
      <c r="D62" s="37">
        <v>0</v>
      </c>
      <c r="E62" s="37"/>
      <c r="F62" s="37"/>
      <c r="G62" s="37">
        <v>80</v>
      </c>
      <c r="H62" s="38">
        <f t="shared" si="0"/>
        <v>1798.9</v>
      </c>
      <c r="I62" s="39"/>
      <c r="J62" s="40">
        <f t="shared" si="1"/>
        <v>1798.9</v>
      </c>
    </row>
    <row r="63" spans="1:10" x14ac:dyDescent="0.25">
      <c r="A63" s="25" t="s">
        <v>62</v>
      </c>
      <c r="B63" s="37">
        <v>552.6</v>
      </c>
      <c r="C63" s="37">
        <v>0</v>
      </c>
      <c r="D63" s="37">
        <v>0</v>
      </c>
      <c r="E63" s="37"/>
      <c r="F63" s="37"/>
      <c r="G63" s="37">
        <v>2745</v>
      </c>
      <c r="H63" s="38">
        <f t="shared" si="0"/>
        <v>3297.6</v>
      </c>
      <c r="I63" s="39"/>
      <c r="J63" s="40">
        <f t="shared" si="1"/>
        <v>3297.6</v>
      </c>
    </row>
    <row r="64" spans="1:10" x14ac:dyDescent="0.25">
      <c r="A64" s="25" t="s">
        <v>63</v>
      </c>
      <c r="B64" s="37">
        <v>612.9</v>
      </c>
      <c r="C64" s="37">
        <v>0</v>
      </c>
      <c r="D64" s="37">
        <v>0</v>
      </c>
      <c r="E64" s="37"/>
      <c r="F64" s="37"/>
      <c r="G64" s="37">
        <v>5628</v>
      </c>
      <c r="H64" s="38">
        <f t="shared" si="0"/>
        <v>6240.9</v>
      </c>
      <c r="I64" s="39"/>
      <c r="J64" s="40">
        <f t="shared" si="1"/>
        <v>6240.9</v>
      </c>
    </row>
    <row r="65" spans="1:10" x14ac:dyDescent="0.25">
      <c r="A65" s="25" t="s">
        <v>64</v>
      </c>
      <c r="B65" s="37">
        <v>820.38</v>
      </c>
      <c r="C65" s="37">
        <v>0</v>
      </c>
      <c r="D65" s="37">
        <v>0</v>
      </c>
      <c r="E65" s="37"/>
      <c r="F65" s="37"/>
      <c r="G65" s="37">
        <v>3538</v>
      </c>
      <c r="H65" s="38">
        <f t="shared" si="0"/>
        <v>4358.38</v>
      </c>
      <c r="I65" s="39"/>
      <c r="J65" s="40">
        <f t="shared" si="1"/>
        <v>4358.38</v>
      </c>
    </row>
    <row r="66" spans="1:10" x14ac:dyDescent="0.25">
      <c r="A66" s="25" t="s">
        <v>65</v>
      </c>
      <c r="B66" s="37">
        <v>618.85</v>
      </c>
      <c r="C66" s="37">
        <v>0</v>
      </c>
      <c r="D66" s="37">
        <v>0</v>
      </c>
      <c r="E66" s="37"/>
      <c r="F66" s="37"/>
      <c r="G66" s="37">
        <v>3259</v>
      </c>
      <c r="H66" s="38">
        <f t="shared" ref="H66:H129" si="2">G66+B66+C66+D66</f>
        <v>3877.85</v>
      </c>
      <c r="I66" s="39"/>
      <c r="J66" s="40">
        <f t="shared" si="1"/>
        <v>3877.85</v>
      </c>
    </row>
    <row r="67" spans="1:10" x14ac:dyDescent="0.25">
      <c r="A67" s="25" t="s">
        <v>66</v>
      </c>
      <c r="B67" s="37">
        <v>7589.47</v>
      </c>
      <c r="C67" s="37">
        <v>735.88</v>
      </c>
      <c r="D67" s="37">
        <v>606.95000000000005</v>
      </c>
      <c r="E67" s="37"/>
      <c r="F67" s="37"/>
      <c r="G67" s="37">
        <v>290</v>
      </c>
      <c r="H67" s="38">
        <f t="shared" si="2"/>
        <v>9222.3000000000011</v>
      </c>
      <c r="I67" s="39"/>
      <c r="J67" s="40">
        <f t="shared" ref="J67:J130" si="3">H67+I67</f>
        <v>9222.3000000000011</v>
      </c>
    </row>
    <row r="68" spans="1:10" x14ac:dyDescent="0.25">
      <c r="A68" s="25" t="s">
        <v>67</v>
      </c>
      <c r="B68" s="37">
        <v>7245.73</v>
      </c>
      <c r="C68" s="37">
        <v>922.33</v>
      </c>
      <c r="D68" s="37">
        <v>1049.27</v>
      </c>
      <c r="E68" s="37"/>
      <c r="F68" s="37"/>
      <c r="G68" s="37">
        <v>0</v>
      </c>
      <c r="H68" s="38">
        <f t="shared" si="2"/>
        <v>9217.33</v>
      </c>
      <c r="I68" s="39"/>
      <c r="J68" s="40">
        <f t="shared" si="3"/>
        <v>9217.33</v>
      </c>
    </row>
    <row r="69" spans="1:10" x14ac:dyDescent="0.25">
      <c r="A69" s="25" t="s">
        <v>68</v>
      </c>
      <c r="B69" s="37">
        <v>8227.56</v>
      </c>
      <c r="C69" s="37">
        <v>533.55999999999995</v>
      </c>
      <c r="D69" s="37">
        <v>583.15</v>
      </c>
      <c r="E69" s="37"/>
      <c r="F69" s="37"/>
      <c r="G69" s="37">
        <v>1143</v>
      </c>
      <c r="H69" s="38">
        <f t="shared" si="2"/>
        <v>10487.269999999999</v>
      </c>
      <c r="I69" s="39"/>
      <c r="J69" s="40">
        <f t="shared" si="3"/>
        <v>10487.269999999999</v>
      </c>
    </row>
    <row r="70" spans="1:10" x14ac:dyDescent="0.25">
      <c r="A70" s="25" t="s">
        <v>69</v>
      </c>
      <c r="B70" s="37">
        <v>9084.43</v>
      </c>
      <c r="C70" s="37">
        <v>178.51</v>
      </c>
      <c r="D70" s="37">
        <v>1023.49</v>
      </c>
      <c r="E70" s="37"/>
      <c r="F70" s="37"/>
      <c r="G70" s="37">
        <v>0</v>
      </c>
      <c r="H70" s="38">
        <f t="shared" si="2"/>
        <v>10286.43</v>
      </c>
      <c r="I70" s="39"/>
      <c r="J70" s="40">
        <f t="shared" si="3"/>
        <v>10286.43</v>
      </c>
    </row>
    <row r="71" spans="1:10" x14ac:dyDescent="0.25">
      <c r="A71" s="25" t="s">
        <v>70</v>
      </c>
      <c r="B71" s="37">
        <v>14826.66</v>
      </c>
      <c r="C71" s="37">
        <v>345.13</v>
      </c>
      <c r="D71" s="37">
        <v>1045.3</v>
      </c>
      <c r="E71" s="37"/>
      <c r="F71" s="37"/>
      <c r="G71" s="37">
        <v>0</v>
      </c>
      <c r="H71" s="38">
        <f t="shared" si="2"/>
        <v>16217.089999999998</v>
      </c>
      <c r="I71" s="39"/>
      <c r="J71" s="40">
        <f t="shared" si="3"/>
        <v>16217.089999999998</v>
      </c>
    </row>
    <row r="72" spans="1:10" x14ac:dyDescent="0.25">
      <c r="A72" s="25" t="s">
        <v>71</v>
      </c>
      <c r="B72" s="37">
        <v>10669.25</v>
      </c>
      <c r="C72" s="37">
        <v>0</v>
      </c>
      <c r="D72" s="37">
        <v>852.91</v>
      </c>
      <c r="E72" s="37"/>
      <c r="F72" s="37"/>
      <c r="G72" s="37">
        <v>0</v>
      </c>
      <c r="H72" s="38">
        <f t="shared" si="2"/>
        <v>11522.16</v>
      </c>
      <c r="I72" s="39"/>
      <c r="J72" s="40">
        <f t="shared" si="3"/>
        <v>11522.16</v>
      </c>
    </row>
    <row r="73" spans="1:10" x14ac:dyDescent="0.25">
      <c r="A73" s="25" t="s">
        <v>72</v>
      </c>
      <c r="B73" s="37">
        <v>10502.63</v>
      </c>
      <c r="C73" s="37">
        <v>0</v>
      </c>
      <c r="D73" s="37">
        <v>0</v>
      </c>
      <c r="E73" s="37"/>
      <c r="F73" s="37"/>
      <c r="G73" s="37">
        <v>0</v>
      </c>
      <c r="H73" s="38">
        <f t="shared" si="2"/>
        <v>10502.63</v>
      </c>
      <c r="I73" s="39"/>
      <c r="J73" s="40">
        <f t="shared" si="3"/>
        <v>10502.63</v>
      </c>
    </row>
    <row r="74" spans="1:10" x14ac:dyDescent="0.25">
      <c r="A74" s="25" t="s">
        <v>73</v>
      </c>
      <c r="B74" s="37">
        <v>1449.15</v>
      </c>
      <c r="C74" s="37">
        <v>0</v>
      </c>
      <c r="D74" s="37">
        <v>0</v>
      </c>
      <c r="E74" s="37"/>
      <c r="F74" s="37"/>
      <c r="G74" s="37">
        <v>516</v>
      </c>
      <c r="H74" s="38">
        <f t="shared" si="2"/>
        <v>1965.15</v>
      </c>
      <c r="I74" s="39"/>
      <c r="J74" s="40">
        <f t="shared" si="3"/>
        <v>1965.15</v>
      </c>
    </row>
    <row r="75" spans="1:10" x14ac:dyDescent="0.25">
      <c r="A75" s="25" t="s">
        <v>74</v>
      </c>
      <c r="B75" s="37">
        <v>337.39</v>
      </c>
      <c r="C75" s="37">
        <v>0</v>
      </c>
      <c r="D75" s="37">
        <v>0</v>
      </c>
      <c r="E75" s="37"/>
      <c r="F75" s="37"/>
      <c r="G75" s="37">
        <v>1171</v>
      </c>
      <c r="H75" s="38">
        <f t="shared" si="2"/>
        <v>1508.3899999999999</v>
      </c>
      <c r="I75" s="39"/>
      <c r="J75" s="40">
        <f t="shared" si="3"/>
        <v>1508.3899999999999</v>
      </c>
    </row>
    <row r="76" spans="1:10" x14ac:dyDescent="0.25">
      <c r="A76" s="25" t="s">
        <v>75</v>
      </c>
      <c r="B76" s="37">
        <v>433.2</v>
      </c>
      <c r="C76" s="37">
        <v>0</v>
      </c>
      <c r="D76" s="37">
        <v>0</v>
      </c>
      <c r="E76" s="37"/>
      <c r="F76" s="37"/>
      <c r="G76" s="37">
        <v>826</v>
      </c>
      <c r="H76" s="38">
        <f t="shared" si="2"/>
        <v>1259.2</v>
      </c>
      <c r="I76" s="39"/>
      <c r="J76" s="40">
        <f t="shared" si="3"/>
        <v>1259.2</v>
      </c>
    </row>
    <row r="77" spans="1:10" x14ac:dyDescent="0.25">
      <c r="A77" s="25" t="s">
        <v>76</v>
      </c>
      <c r="B77" s="37">
        <v>520.66999999999996</v>
      </c>
      <c r="C77" s="37">
        <v>0</v>
      </c>
      <c r="D77" s="37">
        <v>0</v>
      </c>
      <c r="E77" s="37"/>
      <c r="F77" s="37"/>
      <c r="G77" s="37">
        <v>1027</v>
      </c>
      <c r="H77" s="38">
        <f t="shared" si="2"/>
        <v>1547.67</v>
      </c>
      <c r="I77" s="39"/>
      <c r="J77" s="40">
        <f t="shared" si="3"/>
        <v>1547.67</v>
      </c>
    </row>
    <row r="78" spans="1:10" x14ac:dyDescent="0.25">
      <c r="A78" s="25" t="s">
        <v>77</v>
      </c>
      <c r="B78" s="37">
        <v>439.35</v>
      </c>
      <c r="C78" s="37">
        <v>0</v>
      </c>
      <c r="D78" s="37">
        <v>0</v>
      </c>
      <c r="E78" s="37"/>
      <c r="F78" s="37"/>
      <c r="G78" s="37">
        <v>1642</v>
      </c>
      <c r="H78" s="38">
        <f t="shared" si="2"/>
        <v>2081.35</v>
      </c>
      <c r="I78" s="39"/>
      <c r="J78" s="40">
        <f t="shared" si="3"/>
        <v>2081.35</v>
      </c>
    </row>
    <row r="79" spans="1:10" x14ac:dyDescent="0.25">
      <c r="A79" s="25" t="s">
        <v>78</v>
      </c>
      <c r="B79" s="37">
        <v>9098.31</v>
      </c>
      <c r="C79" s="37">
        <v>446.29</v>
      </c>
      <c r="D79" s="37">
        <v>539.51</v>
      </c>
      <c r="E79" s="37"/>
      <c r="F79" s="37"/>
      <c r="G79" s="37">
        <v>0</v>
      </c>
      <c r="H79" s="38">
        <f t="shared" si="2"/>
        <v>10084.11</v>
      </c>
      <c r="I79" s="39"/>
      <c r="J79" s="40">
        <f t="shared" si="3"/>
        <v>10084.11</v>
      </c>
    </row>
    <row r="80" spans="1:10" x14ac:dyDescent="0.25">
      <c r="A80" s="25" t="s">
        <v>79</v>
      </c>
      <c r="B80" s="37">
        <v>10131.719999999999</v>
      </c>
      <c r="C80" s="37">
        <v>981.83</v>
      </c>
      <c r="D80" s="37">
        <v>1045.3</v>
      </c>
      <c r="E80" s="37"/>
      <c r="F80" s="37"/>
      <c r="G80" s="37">
        <v>0</v>
      </c>
      <c r="H80" s="38">
        <f t="shared" si="2"/>
        <v>12158.849999999999</v>
      </c>
      <c r="I80" s="39"/>
      <c r="J80" s="40">
        <f t="shared" si="3"/>
        <v>12158.849999999999</v>
      </c>
    </row>
    <row r="81" spans="1:10" x14ac:dyDescent="0.25">
      <c r="A81" s="25" t="s">
        <v>80</v>
      </c>
      <c r="B81" s="37">
        <v>15415.76</v>
      </c>
      <c r="C81" s="37">
        <v>896.54</v>
      </c>
      <c r="D81" s="37">
        <v>864.81</v>
      </c>
      <c r="E81" s="37"/>
      <c r="F81" s="37"/>
      <c r="G81" s="37">
        <v>0</v>
      </c>
      <c r="H81" s="38">
        <f t="shared" si="2"/>
        <v>17177.11</v>
      </c>
      <c r="I81" s="39"/>
      <c r="J81" s="40">
        <f t="shared" si="3"/>
        <v>17177.11</v>
      </c>
    </row>
    <row r="82" spans="1:10" x14ac:dyDescent="0.25">
      <c r="A82" s="25" t="s">
        <v>81</v>
      </c>
      <c r="B82" s="37">
        <v>9463.2800000000007</v>
      </c>
      <c r="C82" s="37">
        <v>186.45</v>
      </c>
      <c r="D82" s="37">
        <v>989.77</v>
      </c>
      <c r="E82" s="37"/>
      <c r="F82" s="37"/>
      <c r="G82" s="37">
        <v>0</v>
      </c>
      <c r="H82" s="38">
        <f t="shared" si="2"/>
        <v>10639.500000000002</v>
      </c>
      <c r="I82" s="39"/>
      <c r="J82" s="40">
        <f t="shared" si="3"/>
        <v>10639.500000000002</v>
      </c>
    </row>
    <row r="83" spans="1:10" x14ac:dyDescent="0.25">
      <c r="A83" s="25" t="s">
        <v>82</v>
      </c>
      <c r="B83" s="37">
        <v>12789.61</v>
      </c>
      <c r="C83" s="37">
        <v>69.42</v>
      </c>
      <c r="D83" s="37">
        <v>1112.74</v>
      </c>
      <c r="E83" s="37"/>
      <c r="F83" s="37"/>
      <c r="G83" s="37">
        <v>0</v>
      </c>
      <c r="H83" s="38">
        <f t="shared" si="2"/>
        <v>13971.77</v>
      </c>
      <c r="I83" s="39"/>
      <c r="J83" s="40">
        <f t="shared" si="3"/>
        <v>13971.77</v>
      </c>
    </row>
    <row r="84" spans="1:10" x14ac:dyDescent="0.25">
      <c r="A84" s="25" t="s">
        <v>83</v>
      </c>
      <c r="B84" s="37">
        <v>9016.99</v>
      </c>
      <c r="C84" s="37">
        <v>0</v>
      </c>
      <c r="D84" s="37">
        <v>1047.29</v>
      </c>
      <c r="E84" s="37"/>
      <c r="F84" s="37"/>
      <c r="G84" s="37">
        <v>0</v>
      </c>
      <c r="H84" s="38">
        <f t="shared" si="2"/>
        <v>10064.279999999999</v>
      </c>
      <c r="I84" s="39"/>
      <c r="J84" s="40">
        <f t="shared" si="3"/>
        <v>10064.279999999999</v>
      </c>
    </row>
    <row r="85" spans="1:10" x14ac:dyDescent="0.25">
      <c r="A85" s="25" t="s">
        <v>84</v>
      </c>
      <c r="B85" s="37">
        <v>8773.02</v>
      </c>
      <c r="C85" s="37">
        <v>0</v>
      </c>
      <c r="D85" s="37">
        <v>718.03</v>
      </c>
      <c r="E85" s="37"/>
      <c r="F85" s="37"/>
      <c r="G85" s="37">
        <v>0</v>
      </c>
      <c r="H85" s="38">
        <f t="shared" si="2"/>
        <v>9491.0500000000011</v>
      </c>
      <c r="I85" s="39"/>
      <c r="J85" s="40">
        <f t="shared" si="3"/>
        <v>9491.0500000000011</v>
      </c>
    </row>
    <row r="86" spans="1:10" x14ac:dyDescent="0.25">
      <c r="A86" s="25" t="s">
        <v>85</v>
      </c>
      <c r="B86" s="37">
        <v>6168.69</v>
      </c>
      <c r="C86" s="37">
        <v>0</v>
      </c>
      <c r="D86" s="37">
        <v>0</v>
      </c>
      <c r="E86" s="37"/>
      <c r="F86" s="37"/>
      <c r="G86" s="37">
        <v>0</v>
      </c>
      <c r="H86" s="38">
        <f t="shared" si="2"/>
        <v>6168.69</v>
      </c>
      <c r="I86" s="39"/>
      <c r="J86" s="40">
        <f t="shared" si="3"/>
        <v>6168.69</v>
      </c>
    </row>
    <row r="87" spans="1:10" x14ac:dyDescent="0.25">
      <c r="A87" s="25" t="s">
        <v>86</v>
      </c>
      <c r="B87" s="37">
        <v>4597.75</v>
      </c>
      <c r="C87" s="37">
        <v>0</v>
      </c>
      <c r="D87" s="37">
        <v>0</v>
      </c>
      <c r="E87" s="37"/>
      <c r="F87" s="37"/>
      <c r="G87" s="37">
        <v>0</v>
      </c>
      <c r="H87" s="38">
        <f t="shared" si="2"/>
        <v>4597.75</v>
      </c>
      <c r="I87" s="39"/>
      <c r="J87" s="40">
        <f t="shared" si="3"/>
        <v>4597.75</v>
      </c>
    </row>
    <row r="88" spans="1:10" x14ac:dyDescent="0.25">
      <c r="A88" s="25" t="s">
        <v>87</v>
      </c>
      <c r="B88" s="37">
        <v>6144.88</v>
      </c>
      <c r="C88" s="37">
        <v>0</v>
      </c>
      <c r="D88" s="37">
        <v>0</v>
      </c>
      <c r="E88" s="37"/>
      <c r="F88" s="37"/>
      <c r="G88" s="37">
        <v>0</v>
      </c>
      <c r="H88" s="38">
        <f t="shared" si="2"/>
        <v>6144.88</v>
      </c>
      <c r="I88" s="39"/>
      <c r="J88" s="40">
        <f t="shared" si="3"/>
        <v>6144.88</v>
      </c>
    </row>
    <row r="89" spans="1:10" x14ac:dyDescent="0.25">
      <c r="A89" s="25" t="s">
        <v>88</v>
      </c>
      <c r="B89" s="37">
        <v>1246.6300000000001</v>
      </c>
      <c r="C89" s="37">
        <v>0</v>
      </c>
      <c r="D89" s="37">
        <v>0</v>
      </c>
      <c r="E89" s="37"/>
      <c r="F89" s="37"/>
      <c r="G89" s="37">
        <v>550</v>
      </c>
      <c r="H89" s="38">
        <f t="shared" si="2"/>
        <v>1796.63</v>
      </c>
      <c r="I89" s="39"/>
      <c r="J89" s="40">
        <f t="shared" si="3"/>
        <v>1796.63</v>
      </c>
    </row>
    <row r="90" spans="1:10" x14ac:dyDescent="0.25">
      <c r="A90" s="25" t="s">
        <v>89</v>
      </c>
      <c r="B90" s="37">
        <v>4228.82</v>
      </c>
      <c r="C90" s="37">
        <v>0</v>
      </c>
      <c r="D90" s="37">
        <v>0</v>
      </c>
      <c r="E90" s="37"/>
      <c r="F90" s="37"/>
      <c r="G90" s="37">
        <v>0</v>
      </c>
      <c r="H90" s="38">
        <f t="shared" si="2"/>
        <v>4228.82</v>
      </c>
      <c r="I90" s="39"/>
      <c r="J90" s="40">
        <f t="shared" si="3"/>
        <v>4228.82</v>
      </c>
    </row>
    <row r="91" spans="1:10" x14ac:dyDescent="0.25">
      <c r="A91" s="25" t="s">
        <v>90</v>
      </c>
      <c r="B91" s="37">
        <v>863.22</v>
      </c>
      <c r="C91" s="37">
        <v>0</v>
      </c>
      <c r="D91" s="37">
        <v>0</v>
      </c>
      <c r="E91" s="37"/>
      <c r="F91" s="37"/>
      <c r="G91" s="37">
        <v>3060</v>
      </c>
      <c r="H91" s="38">
        <f t="shared" si="2"/>
        <v>3923.2200000000003</v>
      </c>
      <c r="I91" s="39"/>
      <c r="J91" s="40">
        <f t="shared" si="3"/>
        <v>3923.2200000000003</v>
      </c>
    </row>
    <row r="92" spans="1:10" x14ac:dyDescent="0.25">
      <c r="A92" s="25" t="s">
        <v>91</v>
      </c>
      <c r="B92" s="37">
        <v>148716.88</v>
      </c>
      <c r="C92" s="37">
        <v>0</v>
      </c>
      <c r="D92" s="37">
        <v>168.6</v>
      </c>
      <c r="E92" s="37"/>
      <c r="F92" s="37"/>
      <c r="G92" s="37">
        <v>25110</v>
      </c>
      <c r="H92" s="38">
        <f t="shared" si="2"/>
        <v>173995.48</v>
      </c>
      <c r="I92" s="39"/>
      <c r="J92" s="40">
        <f t="shared" si="3"/>
        <v>173995.48</v>
      </c>
    </row>
    <row r="93" spans="1:10" x14ac:dyDescent="0.25">
      <c r="A93" s="25" t="s">
        <v>92</v>
      </c>
      <c r="B93" s="37">
        <v>113150.74</v>
      </c>
      <c r="C93" s="37">
        <v>767.61</v>
      </c>
      <c r="D93" s="37">
        <v>1477.71</v>
      </c>
      <c r="E93" s="37"/>
      <c r="F93" s="37"/>
      <c r="G93" s="37">
        <v>15890</v>
      </c>
      <c r="H93" s="38">
        <f t="shared" si="2"/>
        <v>131286.06</v>
      </c>
      <c r="I93" s="39"/>
      <c r="J93" s="40">
        <f t="shared" si="3"/>
        <v>131286.06</v>
      </c>
    </row>
    <row r="94" spans="1:10" x14ac:dyDescent="0.25">
      <c r="A94" s="25" t="s">
        <v>93</v>
      </c>
      <c r="B94" s="37">
        <v>33905.949999999997</v>
      </c>
      <c r="C94" s="37">
        <v>1202</v>
      </c>
      <c r="D94" s="37">
        <v>926.29</v>
      </c>
      <c r="E94" s="37"/>
      <c r="F94" s="37"/>
      <c r="G94" s="37">
        <v>7220</v>
      </c>
      <c r="H94" s="38">
        <f t="shared" si="2"/>
        <v>43254.239999999998</v>
      </c>
      <c r="I94" s="39"/>
      <c r="J94" s="40">
        <f t="shared" si="3"/>
        <v>43254.239999999998</v>
      </c>
    </row>
    <row r="95" spans="1:10" x14ac:dyDescent="0.25">
      <c r="A95" s="25" t="s">
        <v>94</v>
      </c>
      <c r="B95" s="37">
        <v>28459.26</v>
      </c>
      <c r="C95" s="37">
        <v>886.63</v>
      </c>
      <c r="D95" s="37">
        <v>1215.8900000000001</v>
      </c>
      <c r="E95" s="37"/>
      <c r="F95" s="37"/>
      <c r="G95" s="37">
        <v>190</v>
      </c>
      <c r="H95" s="38">
        <f t="shared" si="2"/>
        <v>30751.78</v>
      </c>
      <c r="I95" s="39"/>
      <c r="J95" s="40">
        <f t="shared" si="3"/>
        <v>30751.78</v>
      </c>
    </row>
    <row r="96" spans="1:10" x14ac:dyDescent="0.25">
      <c r="A96" s="25" t="s">
        <v>95</v>
      </c>
      <c r="B96" s="37">
        <v>19793.349999999999</v>
      </c>
      <c r="C96" s="37">
        <v>856.87</v>
      </c>
      <c r="D96" s="37">
        <v>930.26</v>
      </c>
      <c r="E96" s="37"/>
      <c r="F96" s="37"/>
      <c r="G96" s="37">
        <v>0</v>
      </c>
      <c r="H96" s="38">
        <f t="shared" si="2"/>
        <v>21580.479999999996</v>
      </c>
      <c r="I96" s="39"/>
      <c r="J96" s="40">
        <f t="shared" si="3"/>
        <v>21580.479999999996</v>
      </c>
    </row>
    <row r="97" spans="1:10" x14ac:dyDescent="0.25">
      <c r="A97" s="25" t="s">
        <v>96</v>
      </c>
      <c r="B97" s="37">
        <v>3322.36</v>
      </c>
      <c r="C97" s="37">
        <v>29.75</v>
      </c>
      <c r="D97" s="37">
        <v>83.31</v>
      </c>
      <c r="E97" s="37"/>
      <c r="F97" s="37"/>
      <c r="G97" s="37">
        <v>1700</v>
      </c>
      <c r="H97" s="38">
        <f t="shared" si="2"/>
        <v>5135.420000000001</v>
      </c>
      <c r="I97" s="39"/>
      <c r="J97" s="40">
        <f t="shared" si="3"/>
        <v>5135.420000000001</v>
      </c>
    </row>
    <row r="98" spans="1:10" x14ac:dyDescent="0.25">
      <c r="A98" s="25" t="s">
        <v>97</v>
      </c>
      <c r="B98" s="37">
        <v>2388.13</v>
      </c>
      <c r="C98" s="37">
        <v>0</v>
      </c>
      <c r="D98" s="37">
        <v>0</v>
      </c>
      <c r="E98" s="37"/>
      <c r="F98" s="37"/>
      <c r="G98" s="37">
        <v>4150</v>
      </c>
      <c r="H98" s="38">
        <f t="shared" si="2"/>
        <v>6538.13</v>
      </c>
      <c r="I98" s="39"/>
      <c r="J98" s="40">
        <f t="shared" si="3"/>
        <v>6538.13</v>
      </c>
    </row>
    <row r="99" spans="1:10" x14ac:dyDescent="0.25">
      <c r="A99" s="25" t="s">
        <v>98</v>
      </c>
      <c r="B99" s="37">
        <v>11073.88</v>
      </c>
      <c r="C99" s="37">
        <v>0</v>
      </c>
      <c r="D99" s="37">
        <v>0</v>
      </c>
      <c r="E99" s="37"/>
      <c r="F99" s="37"/>
      <c r="G99" s="37">
        <v>17070</v>
      </c>
      <c r="H99" s="38">
        <f t="shared" si="2"/>
        <v>28143.879999999997</v>
      </c>
      <c r="I99" s="39"/>
      <c r="J99" s="40">
        <f t="shared" si="3"/>
        <v>28143.879999999997</v>
      </c>
    </row>
    <row r="100" spans="1:10" x14ac:dyDescent="0.25">
      <c r="A100" s="25" t="s">
        <v>99</v>
      </c>
      <c r="B100" s="37">
        <v>47336.23</v>
      </c>
      <c r="C100" s="37">
        <v>0</v>
      </c>
      <c r="D100" s="37">
        <v>0</v>
      </c>
      <c r="E100" s="37"/>
      <c r="F100" s="37"/>
      <c r="G100" s="37">
        <v>0</v>
      </c>
      <c r="H100" s="38">
        <f t="shared" si="2"/>
        <v>47336.23</v>
      </c>
      <c r="I100" s="39"/>
      <c r="J100" s="40">
        <f t="shared" si="3"/>
        <v>47336.23</v>
      </c>
    </row>
    <row r="101" spans="1:10" x14ac:dyDescent="0.25">
      <c r="A101" s="25" t="s">
        <v>100</v>
      </c>
      <c r="B101" s="37">
        <v>25039.7</v>
      </c>
      <c r="C101" s="37">
        <v>0</v>
      </c>
      <c r="D101" s="37">
        <v>0</v>
      </c>
      <c r="E101" s="37"/>
      <c r="F101" s="37"/>
      <c r="G101" s="37">
        <v>6970</v>
      </c>
      <c r="H101" s="38">
        <f t="shared" si="2"/>
        <v>32009.7</v>
      </c>
      <c r="I101" s="39"/>
      <c r="J101" s="40">
        <f t="shared" si="3"/>
        <v>32009.7</v>
      </c>
    </row>
    <row r="102" spans="1:10" x14ac:dyDescent="0.25">
      <c r="A102" s="25" t="s">
        <v>101</v>
      </c>
      <c r="B102" s="37">
        <v>38047.5</v>
      </c>
      <c r="C102" s="37">
        <v>0</v>
      </c>
      <c r="D102" s="37">
        <v>0</v>
      </c>
      <c r="E102" s="37"/>
      <c r="F102" s="37"/>
      <c r="G102" s="37">
        <v>680</v>
      </c>
      <c r="H102" s="38">
        <f t="shared" si="2"/>
        <v>38727.5</v>
      </c>
      <c r="I102" s="39"/>
      <c r="J102" s="40">
        <f t="shared" si="3"/>
        <v>38727.5</v>
      </c>
    </row>
    <row r="103" spans="1:10" x14ac:dyDescent="0.25">
      <c r="A103" s="25" t="s">
        <v>102</v>
      </c>
      <c r="B103" s="37">
        <v>47106.14</v>
      </c>
      <c r="C103" s="37">
        <v>0</v>
      </c>
      <c r="D103" s="37">
        <v>0</v>
      </c>
      <c r="E103" s="37"/>
      <c r="F103" s="37"/>
      <c r="G103" s="37">
        <v>7740</v>
      </c>
      <c r="H103" s="38">
        <f t="shared" si="2"/>
        <v>54846.14</v>
      </c>
      <c r="I103" s="39"/>
      <c r="J103" s="40">
        <f t="shared" si="3"/>
        <v>54846.14</v>
      </c>
    </row>
    <row r="104" spans="1:10" x14ac:dyDescent="0.25">
      <c r="A104" s="25" t="s">
        <v>103</v>
      </c>
      <c r="B104" s="37">
        <v>315277.31</v>
      </c>
      <c r="C104" s="37">
        <v>0</v>
      </c>
      <c r="D104" s="37">
        <v>293.56</v>
      </c>
      <c r="E104" s="37"/>
      <c r="F104" s="37"/>
      <c r="G104" s="37">
        <v>3975</v>
      </c>
      <c r="H104" s="38">
        <f t="shared" si="2"/>
        <v>319545.87</v>
      </c>
      <c r="I104" s="39"/>
      <c r="J104" s="40">
        <f t="shared" si="3"/>
        <v>319545.87</v>
      </c>
    </row>
    <row r="105" spans="1:10" x14ac:dyDescent="0.25">
      <c r="A105" s="25" t="s">
        <v>104</v>
      </c>
      <c r="B105" s="37">
        <v>80504.31</v>
      </c>
      <c r="C105" s="37">
        <v>704.14</v>
      </c>
      <c r="D105" s="37">
        <v>743.81</v>
      </c>
      <c r="E105" s="37"/>
      <c r="F105" s="37"/>
      <c r="G105" s="37">
        <v>3700</v>
      </c>
      <c r="H105" s="38">
        <f t="shared" si="2"/>
        <v>85652.26</v>
      </c>
      <c r="I105" s="39"/>
      <c r="J105" s="40">
        <f t="shared" si="3"/>
        <v>85652.26</v>
      </c>
    </row>
    <row r="106" spans="1:10" x14ac:dyDescent="0.25">
      <c r="A106" s="25" t="s">
        <v>105</v>
      </c>
      <c r="B106" s="37">
        <v>14828.65</v>
      </c>
      <c r="C106" s="37">
        <v>529.59</v>
      </c>
      <c r="D106" s="37">
        <v>906.46</v>
      </c>
      <c r="E106" s="37"/>
      <c r="F106" s="37"/>
      <c r="G106" s="37">
        <v>0</v>
      </c>
      <c r="H106" s="38">
        <f t="shared" si="2"/>
        <v>16264.7</v>
      </c>
      <c r="I106" s="39"/>
      <c r="J106" s="40">
        <f t="shared" si="3"/>
        <v>16264.7</v>
      </c>
    </row>
    <row r="107" spans="1:10" x14ac:dyDescent="0.25">
      <c r="A107" s="25" t="s">
        <v>106</v>
      </c>
      <c r="B107" s="37">
        <v>10086.1</v>
      </c>
      <c r="C107" s="37">
        <v>837.04</v>
      </c>
      <c r="D107" s="37">
        <v>1092.9100000000001</v>
      </c>
      <c r="E107" s="37"/>
      <c r="F107" s="37"/>
      <c r="G107" s="37">
        <v>0</v>
      </c>
      <c r="H107" s="38">
        <f t="shared" si="2"/>
        <v>12016.05</v>
      </c>
      <c r="I107" s="39"/>
      <c r="J107" s="40">
        <f t="shared" si="3"/>
        <v>12016.05</v>
      </c>
    </row>
    <row r="108" spans="1:10" x14ac:dyDescent="0.25">
      <c r="A108" s="25" t="s">
        <v>107</v>
      </c>
      <c r="B108" s="37">
        <v>13293.42</v>
      </c>
      <c r="C108" s="37">
        <v>511.74</v>
      </c>
      <c r="D108" s="37">
        <v>565.29999999999995</v>
      </c>
      <c r="E108" s="37"/>
      <c r="F108" s="37"/>
      <c r="G108" s="37">
        <v>0</v>
      </c>
      <c r="H108" s="38">
        <f t="shared" si="2"/>
        <v>14370.46</v>
      </c>
      <c r="I108" s="39"/>
      <c r="J108" s="40">
        <f t="shared" si="3"/>
        <v>14370.46</v>
      </c>
    </row>
    <row r="109" spans="1:10" x14ac:dyDescent="0.25">
      <c r="A109" s="25" t="s">
        <v>108</v>
      </c>
      <c r="B109" s="37">
        <v>1538.01</v>
      </c>
      <c r="C109" s="37">
        <v>0</v>
      </c>
      <c r="D109" s="37">
        <v>19.829999999999998</v>
      </c>
      <c r="E109" s="37"/>
      <c r="F109" s="37"/>
      <c r="G109" s="37">
        <v>9680</v>
      </c>
      <c r="H109" s="38">
        <f t="shared" si="2"/>
        <v>11237.84</v>
      </c>
      <c r="I109" s="39"/>
      <c r="J109" s="40">
        <f t="shared" si="3"/>
        <v>11237.84</v>
      </c>
    </row>
    <row r="110" spans="1:10" x14ac:dyDescent="0.25">
      <c r="A110" s="25" t="s">
        <v>109</v>
      </c>
      <c r="B110" s="37">
        <v>822.56</v>
      </c>
      <c r="C110" s="37">
        <v>0</v>
      </c>
      <c r="D110" s="37">
        <v>0</v>
      </c>
      <c r="E110" s="37"/>
      <c r="F110" s="37"/>
      <c r="G110" s="37">
        <v>4690</v>
      </c>
      <c r="H110" s="38">
        <f t="shared" si="2"/>
        <v>5512.5599999999995</v>
      </c>
      <c r="I110" s="39"/>
      <c r="J110" s="40">
        <f t="shared" si="3"/>
        <v>5512.5599999999995</v>
      </c>
    </row>
    <row r="111" spans="1:10" x14ac:dyDescent="0.25">
      <c r="A111" s="25" t="s">
        <v>110</v>
      </c>
      <c r="B111" s="37">
        <v>952.08</v>
      </c>
      <c r="C111" s="37">
        <v>0</v>
      </c>
      <c r="D111" s="37">
        <v>0</v>
      </c>
      <c r="E111" s="37"/>
      <c r="F111" s="37"/>
      <c r="G111" s="37">
        <v>1455</v>
      </c>
      <c r="H111" s="38">
        <f t="shared" si="2"/>
        <v>2407.08</v>
      </c>
      <c r="I111" s="39"/>
      <c r="J111" s="40">
        <f t="shared" si="3"/>
        <v>2407.08</v>
      </c>
    </row>
    <row r="112" spans="1:10" x14ac:dyDescent="0.25">
      <c r="A112" s="25" t="s">
        <v>111</v>
      </c>
      <c r="B112" s="37">
        <v>1061.17</v>
      </c>
      <c r="C112" s="37">
        <v>0</v>
      </c>
      <c r="D112" s="37">
        <v>0</v>
      </c>
      <c r="E112" s="37"/>
      <c r="F112" s="37"/>
      <c r="G112" s="37">
        <v>1950</v>
      </c>
      <c r="H112" s="38">
        <f t="shared" si="2"/>
        <v>3011.17</v>
      </c>
      <c r="I112" s="39"/>
      <c r="J112" s="40">
        <f t="shared" si="3"/>
        <v>3011.17</v>
      </c>
    </row>
    <row r="113" spans="1:10" x14ac:dyDescent="0.25">
      <c r="A113" s="25" t="s">
        <v>112</v>
      </c>
      <c r="B113" s="37">
        <v>1144.48</v>
      </c>
      <c r="C113" s="37">
        <v>0</v>
      </c>
      <c r="D113" s="37">
        <v>0</v>
      </c>
      <c r="E113" s="37"/>
      <c r="F113" s="37"/>
      <c r="G113" s="37">
        <v>7545</v>
      </c>
      <c r="H113" s="38">
        <f t="shared" si="2"/>
        <v>8689.48</v>
      </c>
      <c r="I113" s="39"/>
      <c r="J113" s="40">
        <f t="shared" si="3"/>
        <v>8689.48</v>
      </c>
    </row>
    <row r="114" spans="1:10" x14ac:dyDescent="0.25">
      <c r="A114" s="25" t="s">
        <v>113</v>
      </c>
      <c r="B114" s="37">
        <v>14733.44</v>
      </c>
      <c r="C114" s="37">
        <v>0</v>
      </c>
      <c r="D114" s="37">
        <v>0</v>
      </c>
      <c r="E114" s="37"/>
      <c r="F114" s="37"/>
      <c r="G114" s="37">
        <v>10170</v>
      </c>
      <c r="H114" s="38">
        <f t="shared" si="2"/>
        <v>24903.440000000002</v>
      </c>
      <c r="I114" s="39"/>
      <c r="J114" s="40">
        <f t="shared" si="3"/>
        <v>24903.440000000002</v>
      </c>
    </row>
    <row r="115" spans="1:10" x14ac:dyDescent="0.25">
      <c r="A115" s="25" t="s">
        <v>114</v>
      </c>
      <c r="B115" s="37">
        <v>53463.26</v>
      </c>
      <c r="C115" s="37">
        <v>0</v>
      </c>
      <c r="D115" s="37">
        <v>0</v>
      </c>
      <c r="E115" s="37"/>
      <c r="F115" s="37"/>
      <c r="G115" s="37">
        <v>4150</v>
      </c>
      <c r="H115" s="38">
        <f t="shared" si="2"/>
        <v>57613.26</v>
      </c>
      <c r="I115" s="39"/>
      <c r="J115" s="40">
        <f t="shared" si="3"/>
        <v>57613.26</v>
      </c>
    </row>
    <row r="116" spans="1:10" x14ac:dyDescent="0.25">
      <c r="A116" s="25" t="s">
        <v>115</v>
      </c>
      <c r="B116" s="37">
        <v>48970.63</v>
      </c>
      <c r="C116" s="37">
        <v>0</v>
      </c>
      <c r="D116" s="37">
        <v>866.79</v>
      </c>
      <c r="E116" s="37"/>
      <c r="F116" s="37"/>
      <c r="G116" s="37">
        <v>2990</v>
      </c>
      <c r="H116" s="38">
        <f t="shared" si="2"/>
        <v>52827.42</v>
      </c>
      <c r="I116" s="39"/>
      <c r="J116" s="40">
        <f t="shared" si="3"/>
        <v>52827.42</v>
      </c>
    </row>
    <row r="117" spans="1:10" x14ac:dyDescent="0.25">
      <c r="A117" s="25" t="s">
        <v>116</v>
      </c>
      <c r="B117" s="37">
        <v>16088.17</v>
      </c>
      <c r="C117" s="37">
        <v>864.81</v>
      </c>
      <c r="D117" s="37">
        <v>698.19</v>
      </c>
      <c r="E117" s="37"/>
      <c r="F117" s="37"/>
      <c r="G117" s="37">
        <v>590</v>
      </c>
      <c r="H117" s="38">
        <f t="shared" si="2"/>
        <v>18241.169999999998</v>
      </c>
      <c r="I117" s="39"/>
      <c r="J117" s="40">
        <f t="shared" si="3"/>
        <v>18241.169999999998</v>
      </c>
    </row>
    <row r="118" spans="1:10" x14ac:dyDescent="0.25">
      <c r="A118" s="25" t="s">
        <v>117</v>
      </c>
      <c r="B118" s="37">
        <v>7773.34</v>
      </c>
      <c r="C118" s="37">
        <v>731.91</v>
      </c>
      <c r="D118" s="37">
        <v>1045.3</v>
      </c>
      <c r="E118" s="37"/>
      <c r="F118" s="37"/>
      <c r="G118" s="37">
        <v>0</v>
      </c>
      <c r="H118" s="38">
        <f t="shared" si="2"/>
        <v>9550.5499999999993</v>
      </c>
      <c r="I118" s="39"/>
      <c r="J118" s="40">
        <f t="shared" si="3"/>
        <v>9550.5499999999993</v>
      </c>
    </row>
    <row r="119" spans="1:10" x14ac:dyDescent="0.25">
      <c r="A119" s="25" t="s">
        <v>118</v>
      </c>
      <c r="B119" s="37">
        <v>9770.7199999999993</v>
      </c>
      <c r="C119" s="37">
        <v>301.49</v>
      </c>
      <c r="D119" s="37">
        <v>1045.3</v>
      </c>
      <c r="E119" s="37"/>
      <c r="F119" s="37"/>
      <c r="G119" s="37">
        <v>0</v>
      </c>
      <c r="H119" s="38">
        <f t="shared" si="2"/>
        <v>11117.509999999998</v>
      </c>
      <c r="I119" s="39"/>
      <c r="J119" s="40">
        <f t="shared" si="3"/>
        <v>11117.509999999998</v>
      </c>
    </row>
    <row r="120" spans="1:10" x14ac:dyDescent="0.25">
      <c r="A120" s="25" t="s">
        <v>119</v>
      </c>
      <c r="B120" s="37">
        <v>16282.55</v>
      </c>
      <c r="C120" s="37">
        <v>158.68</v>
      </c>
      <c r="D120" s="37">
        <v>1011.59</v>
      </c>
      <c r="E120" s="37"/>
      <c r="F120" s="37"/>
      <c r="G120" s="37">
        <v>0</v>
      </c>
      <c r="H120" s="38">
        <f t="shared" si="2"/>
        <v>17452.82</v>
      </c>
      <c r="I120" s="39"/>
      <c r="J120" s="40">
        <f t="shared" si="3"/>
        <v>17452.82</v>
      </c>
    </row>
    <row r="121" spans="1:10" x14ac:dyDescent="0.25">
      <c r="A121" s="25" t="s">
        <v>120</v>
      </c>
      <c r="B121" s="37">
        <v>4391.47</v>
      </c>
      <c r="C121" s="37">
        <v>0</v>
      </c>
      <c r="D121" s="37">
        <v>101.16</v>
      </c>
      <c r="E121" s="37"/>
      <c r="F121" s="37"/>
      <c r="G121" s="37">
        <v>19840</v>
      </c>
      <c r="H121" s="38">
        <f t="shared" si="2"/>
        <v>24332.63</v>
      </c>
      <c r="I121" s="39"/>
      <c r="J121" s="40">
        <f t="shared" si="3"/>
        <v>24332.63</v>
      </c>
    </row>
    <row r="122" spans="1:10" x14ac:dyDescent="0.25">
      <c r="A122" s="25" t="s">
        <v>121</v>
      </c>
      <c r="B122" s="37">
        <v>942.16</v>
      </c>
      <c r="C122" s="37">
        <v>0</v>
      </c>
      <c r="D122" s="37">
        <v>0</v>
      </c>
      <c r="E122" s="37"/>
      <c r="F122" s="37"/>
      <c r="G122" s="37">
        <v>6955</v>
      </c>
      <c r="H122" s="38">
        <f t="shared" si="2"/>
        <v>7897.16</v>
      </c>
      <c r="I122" s="39"/>
      <c r="J122" s="40">
        <f t="shared" si="3"/>
        <v>7897.16</v>
      </c>
    </row>
    <row r="123" spans="1:10" x14ac:dyDescent="0.25">
      <c r="A123" s="25" t="s">
        <v>122</v>
      </c>
      <c r="B123" s="37">
        <v>767.61</v>
      </c>
      <c r="C123" s="37">
        <v>0</v>
      </c>
      <c r="D123" s="37">
        <v>0</v>
      </c>
      <c r="E123" s="37"/>
      <c r="F123" s="37"/>
      <c r="G123" s="37">
        <v>1090</v>
      </c>
      <c r="H123" s="38">
        <f t="shared" si="2"/>
        <v>1857.6100000000001</v>
      </c>
      <c r="I123" s="39"/>
      <c r="J123" s="40">
        <f t="shared" si="3"/>
        <v>1857.6100000000001</v>
      </c>
    </row>
    <row r="124" spans="1:10" x14ac:dyDescent="0.25">
      <c r="A124" s="25" t="s">
        <v>123</v>
      </c>
      <c r="B124" s="37">
        <v>3891.63</v>
      </c>
      <c r="C124" s="37">
        <v>0</v>
      </c>
      <c r="D124" s="37">
        <v>0</v>
      </c>
      <c r="E124" s="37"/>
      <c r="F124" s="37"/>
      <c r="G124" s="37">
        <v>6510</v>
      </c>
      <c r="H124" s="38">
        <f t="shared" si="2"/>
        <v>10401.630000000001</v>
      </c>
      <c r="I124" s="39"/>
      <c r="J124" s="40">
        <f t="shared" si="3"/>
        <v>10401.630000000001</v>
      </c>
    </row>
    <row r="125" spans="1:10" x14ac:dyDescent="0.25">
      <c r="A125" s="25" t="s">
        <v>124</v>
      </c>
      <c r="B125" s="37">
        <v>7749.53</v>
      </c>
      <c r="C125" s="37">
        <v>0</v>
      </c>
      <c r="D125" s="37">
        <v>0</v>
      </c>
      <c r="E125" s="37"/>
      <c r="F125" s="37"/>
      <c r="G125" s="37">
        <v>7220</v>
      </c>
      <c r="H125" s="38">
        <f t="shared" si="2"/>
        <v>14969.529999999999</v>
      </c>
      <c r="I125" s="39"/>
      <c r="J125" s="40">
        <f t="shared" si="3"/>
        <v>14969.529999999999</v>
      </c>
    </row>
    <row r="126" spans="1:10" x14ac:dyDescent="0.25">
      <c r="A126" s="25" t="s">
        <v>125</v>
      </c>
      <c r="B126" s="37">
        <v>32999.49</v>
      </c>
      <c r="C126" s="37">
        <v>0</v>
      </c>
      <c r="D126" s="37">
        <v>0</v>
      </c>
      <c r="E126" s="37"/>
      <c r="F126" s="37"/>
      <c r="G126" s="37">
        <v>5810</v>
      </c>
      <c r="H126" s="38">
        <f t="shared" si="2"/>
        <v>38809.49</v>
      </c>
      <c r="I126" s="39"/>
      <c r="J126" s="40">
        <f t="shared" si="3"/>
        <v>38809.49</v>
      </c>
    </row>
    <row r="127" spans="1:10" x14ac:dyDescent="0.25">
      <c r="A127" s="25" t="s">
        <v>126</v>
      </c>
      <c r="B127" s="37">
        <v>28383.88</v>
      </c>
      <c r="C127" s="37">
        <v>178.51</v>
      </c>
      <c r="D127" s="37">
        <v>396.7</v>
      </c>
      <c r="E127" s="37"/>
      <c r="F127" s="37"/>
      <c r="G127" s="37">
        <v>3320</v>
      </c>
      <c r="H127" s="38">
        <f t="shared" si="2"/>
        <v>32279.09</v>
      </c>
      <c r="I127" s="39"/>
      <c r="J127" s="40">
        <f t="shared" si="3"/>
        <v>32279.09</v>
      </c>
    </row>
    <row r="128" spans="1:10" x14ac:dyDescent="0.25">
      <c r="A128" s="25" t="s">
        <v>127</v>
      </c>
      <c r="B128" s="37">
        <v>25795.42</v>
      </c>
      <c r="C128" s="37">
        <v>612.9</v>
      </c>
      <c r="D128" s="37">
        <v>1273.4100000000001</v>
      </c>
      <c r="E128" s="37"/>
      <c r="F128" s="37"/>
      <c r="G128" s="37">
        <v>4240</v>
      </c>
      <c r="H128" s="38">
        <f t="shared" si="2"/>
        <v>31921.73</v>
      </c>
      <c r="I128" s="39"/>
      <c r="J128" s="40">
        <f t="shared" si="3"/>
        <v>31921.73</v>
      </c>
    </row>
    <row r="129" spans="1:10" x14ac:dyDescent="0.25">
      <c r="A129" s="25" t="s">
        <v>128</v>
      </c>
      <c r="B129" s="37">
        <v>14913.94</v>
      </c>
      <c r="C129" s="37">
        <v>499.84</v>
      </c>
      <c r="D129" s="37">
        <v>1067.1199999999999</v>
      </c>
      <c r="E129" s="37"/>
      <c r="F129" s="37"/>
      <c r="G129" s="37">
        <v>2850</v>
      </c>
      <c r="H129" s="38">
        <f t="shared" si="2"/>
        <v>19330.900000000001</v>
      </c>
      <c r="I129" s="39"/>
      <c r="J129" s="40">
        <f t="shared" si="3"/>
        <v>19330.900000000001</v>
      </c>
    </row>
    <row r="130" spans="1:10" x14ac:dyDescent="0.25">
      <c r="A130" s="25" t="s">
        <v>129</v>
      </c>
      <c r="B130" s="37">
        <v>6860.93</v>
      </c>
      <c r="C130" s="37">
        <v>595.04999999999995</v>
      </c>
      <c r="D130" s="37">
        <v>983.82</v>
      </c>
      <c r="E130" s="37"/>
      <c r="F130" s="37"/>
      <c r="G130" s="37">
        <v>0</v>
      </c>
      <c r="H130" s="38">
        <f t="shared" ref="H130:H193" si="4">G130+B130+C130+D130</f>
        <v>8439.8000000000011</v>
      </c>
      <c r="I130" s="39"/>
      <c r="J130" s="40">
        <f t="shared" si="3"/>
        <v>8439.8000000000011</v>
      </c>
    </row>
    <row r="131" spans="1:10" x14ac:dyDescent="0.25">
      <c r="A131" s="25" t="s">
        <v>130</v>
      </c>
      <c r="B131" s="37">
        <v>7892.35</v>
      </c>
      <c r="C131" s="37">
        <v>31.74</v>
      </c>
      <c r="D131" s="37">
        <v>1045.3</v>
      </c>
      <c r="E131" s="37"/>
      <c r="F131" s="37"/>
      <c r="G131" s="37">
        <v>0</v>
      </c>
      <c r="H131" s="38">
        <f t="shared" si="4"/>
        <v>8969.39</v>
      </c>
      <c r="I131" s="39"/>
      <c r="J131" s="40">
        <f t="shared" ref="J131:J194" si="5">H131+I131</f>
        <v>8969.39</v>
      </c>
    </row>
    <row r="132" spans="1:10" x14ac:dyDescent="0.25">
      <c r="A132" s="25" t="s">
        <v>131</v>
      </c>
      <c r="B132" s="37">
        <v>12053.73</v>
      </c>
      <c r="C132" s="37">
        <v>275.70999999999998</v>
      </c>
      <c r="D132" s="37">
        <v>856.87</v>
      </c>
      <c r="E132" s="37"/>
      <c r="F132" s="37"/>
      <c r="G132" s="37">
        <v>0</v>
      </c>
      <c r="H132" s="38">
        <f t="shared" si="4"/>
        <v>13186.31</v>
      </c>
      <c r="I132" s="39"/>
      <c r="J132" s="40">
        <f t="shared" si="5"/>
        <v>13186.31</v>
      </c>
    </row>
    <row r="133" spans="1:10" x14ac:dyDescent="0.25">
      <c r="A133" s="25" t="s">
        <v>132</v>
      </c>
      <c r="B133" s="37">
        <v>5236.4399999999996</v>
      </c>
      <c r="C133" s="37">
        <v>176.53</v>
      </c>
      <c r="D133" s="37">
        <v>198.35</v>
      </c>
      <c r="E133" s="37"/>
      <c r="F133" s="37"/>
      <c r="G133" s="37">
        <v>530</v>
      </c>
      <c r="H133" s="38">
        <f t="shared" si="4"/>
        <v>6141.32</v>
      </c>
      <c r="I133" s="39"/>
      <c r="J133" s="40">
        <f t="shared" si="5"/>
        <v>6141.32</v>
      </c>
    </row>
    <row r="134" spans="1:10" x14ac:dyDescent="0.25">
      <c r="A134" s="25" t="s">
        <v>133</v>
      </c>
      <c r="B134" s="37">
        <v>677.17</v>
      </c>
      <c r="C134" s="37">
        <v>0</v>
      </c>
      <c r="D134" s="37">
        <v>0</v>
      </c>
      <c r="E134" s="37"/>
      <c r="F134" s="37"/>
      <c r="G134" s="37">
        <v>930</v>
      </c>
      <c r="H134" s="38">
        <f t="shared" si="4"/>
        <v>1607.17</v>
      </c>
      <c r="I134" s="39"/>
      <c r="J134" s="40">
        <f t="shared" si="5"/>
        <v>1607.17</v>
      </c>
    </row>
    <row r="135" spans="1:10" x14ac:dyDescent="0.25">
      <c r="A135" s="25" t="s">
        <v>134</v>
      </c>
      <c r="B135" s="37">
        <v>689.46</v>
      </c>
      <c r="C135" s="37">
        <v>0</v>
      </c>
      <c r="D135" s="37">
        <v>0</v>
      </c>
      <c r="E135" s="37"/>
      <c r="F135" s="37"/>
      <c r="G135" s="37">
        <v>930</v>
      </c>
      <c r="H135" s="38">
        <f t="shared" si="4"/>
        <v>1619.46</v>
      </c>
      <c r="I135" s="39"/>
      <c r="J135" s="40">
        <f t="shared" si="5"/>
        <v>1619.46</v>
      </c>
    </row>
    <row r="136" spans="1:10" x14ac:dyDescent="0.25">
      <c r="A136" s="25" t="s">
        <v>135</v>
      </c>
      <c r="B136" s="37">
        <v>829.1</v>
      </c>
      <c r="C136" s="37">
        <v>0</v>
      </c>
      <c r="D136" s="37">
        <v>0</v>
      </c>
      <c r="E136" s="37"/>
      <c r="F136" s="37"/>
      <c r="G136" s="37">
        <v>1785</v>
      </c>
      <c r="H136" s="38">
        <f t="shared" si="4"/>
        <v>2614.1</v>
      </c>
      <c r="I136" s="39"/>
      <c r="J136" s="40">
        <f t="shared" si="5"/>
        <v>2614.1</v>
      </c>
    </row>
    <row r="137" spans="1:10" x14ac:dyDescent="0.25">
      <c r="A137" s="25" t="s">
        <v>136</v>
      </c>
      <c r="B137" s="37">
        <v>837.04</v>
      </c>
      <c r="C137" s="37">
        <v>0</v>
      </c>
      <c r="D137" s="37">
        <v>0</v>
      </c>
      <c r="E137" s="37"/>
      <c r="F137" s="37"/>
      <c r="G137" s="37">
        <v>4030</v>
      </c>
      <c r="H137" s="38">
        <f t="shared" si="4"/>
        <v>4867.04</v>
      </c>
      <c r="I137" s="39"/>
      <c r="J137" s="40">
        <f t="shared" si="5"/>
        <v>4867.04</v>
      </c>
    </row>
    <row r="138" spans="1:10" x14ac:dyDescent="0.25">
      <c r="A138" s="25" t="s">
        <v>137</v>
      </c>
      <c r="B138" s="37">
        <v>1553.08</v>
      </c>
      <c r="C138" s="37">
        <v>0</v>
      </c>
      <c r="D138" s="37">
        <v>0</v>
      </c>
      <c r="E138" s="37"/>
      <c r="F138" s="37"/>
      <c r="G138" s="37">
        <v>20150</v>
      </c>
      <c r="H138" s="38">
        <f t="shared" si="4"/>
        <v>21703.08</v>
      </c>
      <c r="I138" s="39"/>
      <c r="J138" s="40">
        <f t="shared" si="5"/>
        <v>21703.08</v>
      </c>
    </row>
    <row r="139" spans="1:10" x14ac:dyDescent="0.25">
      <c r="A139" s="25" t="s">
        <v>138</v>
      </c>
      <c r="B139" s="37">
        <v>4819.8999999999996</v>
      </c>
      <c r="C139" s="37">
        <v>0</v>
      </c>
      <c r="D139" s="37">
        <v>0</v>
      </c>
      <c r="E139" s="37"/>
      <c r="F139" s="37"/>
      <c r="G139" s="37">
        <v>13740</v>
      </c>
      <c r="H139" s="38">
        <f t="shared" si="4"/>
        <v>18559.900000000001</v>
      </c>
      <c r="I139" s="39"/>
      <c r="J139" s="40">
        <f t="shared" si="5"/>
        <v>18559.900000000001</v>
      </c>
    </row>
    <row r="140" spans="1:10" x14ac:dyDescent="0.25">
      <c r="A140" s="25" t="s">
        <v>139</v>
      </c>
      <c r="B140" s="37">
        <v>58437.88</v>
      </c>
      <c r="C140" s="37">
        <v>275.70999999999998</v>
      </c>
      <c r="D140" s="37">
        <v>1152.4100000000001</v>
      </c>
      <c r="E140" s="37"/>
      <c r="F140" s="37"/>
      <c r="G140" s="37">
        <v>5040</v>
      </c>
      <c r="H140" s="38">
        <f t="shared" si="4"/>
        <v>64906</v>
      </c>
      <c r="I140" s="39"/>
      <c r="J140" s="40">
        <f t="shared" si="5"/>
        <v>64906</v>
      </c>
    </row>
    <row r="141" spans="1:10" x14ac:dyDescent="0.25">
      <c r="A141" s="25" t="s">
        <v>140</v>
      </c>
      <c r="B141" s="37">
        <v>182920.36</v>
      </c>
      <c r="C141" s="37">
        <v>466.12</v>
      </c>
      <c r="D141" s="37">
        <v>1380.52</v>
      </c>
      <c r="E141" s="37"/>
      <c r="F141" s="37"/>
      <c r="G141" s="37">
        <v>3240</v>
      </c>
      <c r="H141" s="38">
        <f t="shared" si="4"/>
        <v>188006.99999999997</v>
      </c>
      <c r="I141" s="39"/>
      <c r="J141" s="40">
        <f t="shared" si="5"/>
        <v>188006.99999999997</v>
      </c>
    </row>
    <row r="142" spans="1:10" x14ac:dyDescent="0.25">
      <c r="A142" s="25" t="s">
        <v>141</v>
      </c>
      <c r="B142" s="37">
        <v>14170.12</v>
      </c>
      <c r="C142" s="37">
        <v>783.48</v>
      </c>
      <c r="D142" s="37">
        <v>1362.67</v>
      </c>
      <c r="E142" s="37"/>
      <c r="F142" s="37"/>
      <c r="G142" s="37">
        <v>0</v>
      </c>
      <c r="H142" s="38">
        <f t="shared" si="4"/>
        <v>16316.27</v>
      </c>
      <c r="I142" s="39"/>
      <c r="J142" s="40">
        <f t="shared" si="5"/>
        <v>16316.27</v>
      </c>
    </row>
    <row r="143" spans="1:10" x14ac:dyDescent="0.25">
      <c r="A143" s="25" t="s">
        <v>142</v>
      </c>
      <c r="B143" s="37">
        <v>14640.21</v>
      </c>
      <c r="C143" s="37">
        <v>301.49</v>
      </c>
      <c r="D143" s="37">
        <v>1332.91</v>
      </c>
      <c r="E143" s="37"/>
      <c r="F143" s="37"/>
      <c r="G143" s="37">
        <v>1800</v>
      </c>
      <c r="H143" s="38">
        <f t="shared" si="4"/>
        <v>18074.61</v>
      </c>
      <c r="I143" s="39"/>
      <c r="J143" s="40">
        <f t="shared" si="5"/>
        <v>18074.61</v>
      </c>
    </row>
    <row r="144" spans="1:10" x14ac:dyDescent="0.25">
      <c r="A144" s="25" t="s">
        <v>143</v>
      </c>
      <c r="B144" s="37">
        <v>22552.39</v>
      </c>
      <c r="C144" s="37">
        <v>333.23</v>
      </c>
      <c r="D144" s="37">
        <v>1043.32</v>
      </c>
      <c r="E144" s="37"/>
      <c r="F144" s="37"/>
      <c r="G144" s="37">
        <v>13860</v>
      </c>
      <c r="H144" s="38">
        <f t="shared" si="4"/>
        <v>37788.94</v>
      </c>
      <c r="I144" s="39"/>
      <c r="J144" s="40">
        <f t="shared" si="5"/>
        <v>37788.94</v>
      </c>
    </row>
    <row r="145" spans="1:10" x14ac:dyDescent="0.25">
      <c r="A145" s="25" t="s">
        <v>144</v>
      </c>
      <c r="B145" s="37">
        <v>75388.87</v>
      </c>
      <c r="C145" s="37">
        <v>0</v>
      </c>
      <c r="D145" s="37">
        <v>0</v>
      </c>
      <c r="E145" s="37"/>
      <c r="F145" s="37"/>
      <c r="G145" s="37">
        <v>4550</v>
      </c>
      <c r="H145" s="38">
        <f t="shared" si="4"/>
        <v>79938.87</v>
      </c>
      <c r="I145" s="39"/>
      <c r="J145" s="40">
        <f t="shared" si="5"/>
        <v>79938.87</v>
      </c>
    </row>
    <row r="146" spans="1:10" x14ac:dyDescent="0.25">
      <c r="A146" s="25" t="s">
        <v>145</v>
      </c>
      <c r="B146" s="37">
        <v>65237.32</v>
      </c>
      <c r="C146" s="37">
        <v>0</v>
      </c>
      <c r="D146" s="37">
        <v>0</v>
      </c>
      <c r="E146" s="37"/>
      <c r="F146" s="37"/>
      <c r="G146" s="37">
        <v>0</v>
      </c>
      <c r="H146" s="38">
        <f t="shared" si="4"/>
        <v>65237.32</v>
      </c>
      <c r="I146" s="39"/>
      <c r="J146" s="40">
        <f t="shared" si="5"/>
        <v>65237.32</v>
      </c>
    </row>
    <row r="147" spans="1:10" x14ac:dyDescent="0.25">
      <c r="A147" s="25" t="s">
        <v>146</v>
      </c>
      <c r="B147" s="37">
        <v>69073.41</v>
      </c>
      <c r="C147" s="37">
        <v>0</v>
      </c>
      <c r="D147" s="37">
        <v>0</v>
      </c>
      <c r="E147" s="37"/>
      <c r="F147" s="37"/>
      <c r="G147" s="37">
        <v>0</v>
      </c>
      <c r="H147" s="38">
        <f t="shared" si="4"/>
        <v>69073.41</v>
      </c>
      <c r="I147" s="39"/>
      <c r="J147" s="40">
        <f t="shared" si="5"/>
        <v>69073.41</v>
      </c>
    </row>
    <row r="148" spans="1:10" x14ac:dyDescent="0.25">
      <c r="A148" s="25" t="s">
        <v>147</v>
      </c>
      <c r="B148" s="37">
        <v>65729.23</v>
      </c>
      <c r="C148" s="37">
        <v>0</v>
      </c>
      <c r="D148" s="37">
        <v>0</v>
      </c>
      <c r="E148" s="37"/>
      <c r="F148" s="37"/>
      <c r="G148" s="37">
        <v>0</v>
      </c>
      <c r="H148" s="38">
        <f t="shared" si="4"/>
        <v>65729.23</v>
      </c>
      <c r="I148" s="39"/>
      <c r="J148" s="40">
        <f t="shared" si="5"/>
        <v>65729.23</v>
      </c>
    </row>
    <row r="149" spans="1:10" x14ac:dyDescent="0.25">
      <c r="A149" s="25" t="s">
        <v>148</v>
      </c>
      <c r="B149" s="37">
        <v>68561.66</v>
      </c>
      <c r="C149" s="37">
        <v>0</v>
      </c>
      <c r="D149" s="37">
        <v>0</v>
      </c>
      <c r="E149" s="37"/>
      <c r="F149" s="37"/>
      <c r="G149" s="37">
        <v>8700</v>
      </c>
      <c r="H149" s="38">
        <f t="shared" si="4"/>
        <v>77261.66</v>
      </c>
      <c r="I149" s="39"/>
      <c r="J149" s="40">
        <f t="shared" si="5"/>
        <v>77261.66</v>
      </c>
    </row>
    <row r="150" spans="1:10" x14ac:dyDescent="0.25">
      <c r="A150" s="25" t="s">
        <v>149</v>
      </c>
      <c r="B150" s="37">
        <v>56724.13</v>
      </c>
      <c r="C150" s="37">
        <v>0</v>
      </c>
      <c r="D150" s="37">
        <v>0</v>
      </c>
      <c r="E150" s="37"/>
      <c r="F150" s="37"/>
      <c r="G150" s="37">
        <v>7830</v>
      </c>
      <c r="H150" s="38">
        <f t="shared" si="4"/>
        <v>64554.13</v>
      </c>
      <c r="I150" s="39"/>
      <c r="J150" s="40">
        <f t="shared" si="5"/>
        <v>64554.13</v>
      </c>
    </row>
    <row r="151" spans="1:10" x14ac:dyDescent="0.25">
      <c r="A151" s="25" t="s">
        <v>150</v>
      </c>
      <c r="B151" s="37">
        <v>36030.28</v>
      </c>
      <c r="C151" s="37">
        <v>575.22</v>
      </c>
      <c r="D151" s="37">
        <v>323.31</v>
      </c>
      <c r="E151" s="37"/>
      <c r="F151" s="37"/>
      <c r="G151" s="37">
        <v>3510</v>
      </c>
      <c r="H151" s="38">
        <f t="shared" si="4"/>
        <v>40438.81</v>
      </c>
      <c r="I151" s="39"/>
      <c r="J151" s="40">
        <f t="shared" si="5"/>
        <v>40438.81</v>
      </c>
    </row>
    <row r="152" spans="1:10" x14ac:dyDescent="0.25">
      <c r="A152" s="25" t="s">
        <v>151</v>
      </c>
      <c r="B152" s="37">
        <v>12329.44</v>
      </c>
      <c r="C152" s="37">
        <v>549.42999999999995</v>
      </c>
      <c r="D152" s="37">
        <v>892.58</v>
      </c>
      <c r="E152" s="37"/>
      <c r="F152" s="37"/>
      <c r="G152" s="37">
        <v>7160</v>
      </c>
      <c r="H152" s="38">
        <f t="shared" si="4"/>
        <v>20931.450000000004</v>
      </c>
      <c r="I152" s="39"/>
      <c r="J152" s="40">
        <f t="shared" si="5"/>
        <v>20931.450000000004</v>
      </c>
    </row>
    <row r="153" spans="1:10" x14ac:dyDescent="0.25">
      <c r="A153" s="25" t="s">
        <v>152</v>
      </c>
      <c r="B153" s="37">
        <v>24767.96</v>
      </c>
      <c r="C153" s="37">
        <v>293.56</v>
      </c>
      <c r="D153" s="37">
        <v>460.17</v>
      </c>
      <c r="E153" s="37"/>
      <c r="F153" s="37"/>
      <c r="G153" s="37">
        <v>4900</v>
      </c>
      <c r="H153" s="38">
        <f t="shared" si="4"/>
        <v>30421.69</v>
      </c>
      <c r="I153" s="39"/>
      <c r="J153" s="40">
        <f t="shared" si="5"/>
        <v>30421.69</v>
      </c>
    </row>
    <row r="154" spans="1:10" x14ac:dyDescent="0.25">
      <c r="A154" s="25" t="s">
        <v>153</v>
      </c>
      <c r="B154" s="37">
        <v>23397.37</v>
      </c>
      <c r="C154" s="37">
        <v>900.51</v>
      </c>
      <c r="D154" s="37">
        <v>1457.87</v>
      </c>
      <c r="E154" s="37"/>
      <c r="F154" s="37"/>
      <c r="G154" s="37">
        <v>0</v>
      </c>
      <c r="H154" s="38">
        <f t="shared" si="4"/>
        <v>25755.749999999996</v>
      </c>
      <c r="I154" s="39"/>
      <c r="J154" s="40">
        <f t="shared" si="5"/>
        <v>25755.749999999996</v>
      </c>
    </row>
    <row r="155" spans="1:10" x14ac:dyDescent="0.25">
      <c r="A155" s="25" t="s">
        <v>154</v>
      </c>
      <c r="B155" s="37">
        <v>22010.9</v>
      </c>
      <c r="C155" s="37">
        <v>773.57</v>
      </c>
      <c r="D155" s="37">
        <v>1398.37</v>
      </c>
      <c r="E155" s="37"/>
      <c r="F155" s="37"/>
      <c r="G155" s="37">
        <v>0</v>
      </c>
      <c r="H155" s="38">
        <f t="shared" si="4"/>
        <v>24182.84</v>
      </c>
      <c r="I155" s="39"/>
      <c r="J155" s="40">
        <f t="shared" si="5"/>
        <v>24182.84</v>
      </c>
    </row>
    <row r="156" spans="1:10" x14ac:dyDescent="0.25">
      <c r="A156" s="25" t="s">
        <v>155</v>
      </c>
      <c r="B156" s="37">
        <v>19787.400000000001</v>
      </c>
      <c r="C156" s="37">
        <v>501.83</v>
      </c>
      <c r="D156" s="37">
        <v>1126.6300000000001</v>
      </c>
      <c r="E156" s="37"/>
      <c r="F156" s="37"/>
      <c r="G156" s="37">
        <v>0</v>
      </c>
      <c r="H156" s="38">
        <f t="shared" si="4"/>
        <v>21415.860000000004</v>
      </c>
      <c r="I156" s="39"/>
      <c r="J156" s="40">
        <f t="shared" si="5"/>
        <v>21415.860000000004</v>
      </c>
    </row>
    <row r="157" spans="1:10" x14ac:dyDescent="0.25">
      <c r="A157" s="25" t="s">
        <v>156</v>
      </c>
      <c r="B157" s="37">
        <v>3084.34</v>
      </c>
      <c r="C157" s="37">
        <v>0</v>
      </c>
      <c r="D157" s="37">
        <v>19.829999999999998</v>
      </c>
      <c r="E157" s="37"/>
      <c r="F157" s="37"/>
      <c r="G157" s="37">
        <v>410</v>
      </c>
      <c r="H157" s="38">
        <f t="shared" si="4"/>
        <v>3514.17</v>
      </c>
      <c r="I157" s="39"/>
      <c r="J157" s="40">
        <f t="shared" si="5"/>
        <v>3514.17</v>
      </c>
    </row>
    <row r="158" spans="1:10" x14ac:dyDescent="0.25">
      <c r="A158" s="25" t="s">
        <v>157</v>
      </c>
      <c r="B158" s="37">
        <v>1023.49</v>
      </c>
      <c r="C158" s="37">
        <v>0</v>
      </c>
      <c r="D158" s="37">
        <v>0</v>
      </c>
      <c r="E158" s="37"/>
      <c r="F158" s="37"/>
      <c r="G158" s="37">
        <v>1200</v>
      </c>
      <c r="H158" s="38">
        <f t="shared" si="4"/>
        <v>2223.4899999999998</v>
      </c>
      <c r="I158" s="39"/>
      <c r="J158" s="40">
        <f t="shared" si="5"/>
        <v>2223.4899999999998</v>
      </c>
    </row>
    <row r="159" spans="1:10" x14ac:dyDescent="0.25">
      <c r="A159" s="25" t="s">
        <v>158</v>
      </c>
      <c r="B159" s="37">
        <v>1491.59</v>
      </c>
      <c r="C159" s="37">
        <v>0</v>
      </c>
      <c r="D159" s="37">
        <v>0</v>
      </c>
      <c r="E159" s="37"/>
      <c r="F159" s="37"/>
      <c r="G159" s="37">
        <v>1305</v>
      </c>
      <c r="H159" s="38">
        <f t="shared" si="4"/>
        <v>2796.59</v>
      </c>
      <c r="I159" s="39"/>
      <c r="J159" s="40">
        <f t="shared" si="5"/>
        <v>2796.59</v>
      </c>
    </row>
    <row r="160" spans="1:10" x14ac:dyDescent="0.25">
      <c r="A160" s="25" t="s">
        <v>159</v>
      </c>
      <c r="B160" s="37">
        <v>4641.3900000000003</v>
      </c>
      <c r="C160" s="37">
        <v>0</v>
      </c>
      <c r="D160" s="37">
        <v>0</v>
      </c>
      <c r="E160" s="37"/>
      <c r="F160" s="37"/>
      <c r="G160" s="37">
        <v>7320</v>
      </c>
      <c r="H160" s="38">
        <f t="shared" si="4"/>
        <v>11961.39</v>
      </c>
      <c r="I160" s="39"/>
      <c r="J160" s="40">
        <f t="shared" si="5"/>
        <v>11961.39</v>
      </c>
    </row>
    <row r="161" spans="1:10" x14ac:dyDescent="0.25">
      <c r="A161" s="25" t="s">
        <v>160</v>
      </c>
      <c r="B161" s="37">
        <v>17325.87</v>
      </c>
      <c r="C161" s="37">
        <v>0</v>
      </c>
      <c r="D161" s="37">
        <v>0</v>
      </c>
      <c r="E161" s="37"/>
      <c r="F161" s="37"/>
      <c r="G161" s="37">
        <v>17510</v>
      </c>
      <c r="H161" s="38">
        <f t="shared" si="4"/>
        <v>34835.869999999995</v>
      </c>
      <c r="I161" s="39"/>
      <c r="J161" s="40">
        <f t="shared" si="5"/>
        <v>34835.869999999995</v>
      </c>
    </row>
    <row r="162" spans="1:10" x14ac:dyDescent="0.25">
      <c r="A162" s="25" t="s">
        <v>161</v>
      </c>
      <c r="B162" s="37">
        <v>31708.23</v>
      </c>
      <c r="C162" s="37">
        <v>0</v>
      </c>
      <c r="D162" s="37">
        <v>0</v>
      </c>
      <c r="E162" s="37"/>
      <c r="F162" s="37"/>
      <c r="G162" s="37">
        <v>3300</v>
      </c>
      <c r="H162" s="38">
        <f t="shared" si="4"/>
        <v>35008.229999999996</v>
      </c>
      <c r="I162" s="39"/>
      <c r="J162" s="40">
        <f t="shared" si="5"/>
        <v>35008.229999999996</v>
      </c>
    </row>
    <row r="163" spans="1:10" x14ac:dyDescent="0.25">
      <c r="A163" s="25" t="s">
        <v>162</v>
      </c>
      <c r="B163" s="37">
        <v>7515.48</v>
      </c>
      <c r="C163" s="37">
        <v>636.70000000000005</v>
      </c>
      <c r="D163" s="37">
        <v>809.27</v>
      </c>
      <c r="E163" s="37"/>
      <c r="F163" s="37"/>
      <c r="G163" s="37">
        <v>275</v>
      </c>
      <c r="H163" s="38">
        <f t="shared" si="4"/>
        <v>9236.4500000000007</v>
      </c>
      <c r="I163" s="39"/>
      <c r="J163" s="40">
        <f t="shared" si="5"/>
        <v>9236.4500000000007</v>
      </c>
    </row>
    <row r="164" spans="1:10" x14ac:dyDescent="0.25">
      <c r="A164" s="25" t="s">
        <v>163</v>
      </c>
      <c r="B164" s="37">
        <v>7947.88</v>
      </c>
      <c r="C164" s="37">
        <v>922.33</v>
      </c>
      <c r="D164" s="37">
        <v>1065.1400000000001</v>
      </c>
      <c r="E164" s="37"/>
      <c r="F164" s="37"/>
      <c r="G164" s="37">
        <v>0</v>
      </c>
      <c r="H164" s="38">
        <f t="shared" si="4"/>
        <v>9935.35</v>
      </c>
      <c r="I164" s="39"/>
      <c r="J164" s="40">
        <f t="shared" si="5"/>
        <v>9935.35</v>
      </c>
    </row>
    <row r="165" spans="1:10" x14ac:dyDescent="0.25">
      <c r="A165" s="25" t="s">
        <v>164</v>
      </c>
      <c r="B165" s="37">
        <v>11603.47</v>
      </c>
      <c r="C165" s="37">
        <v>636.70000000000005</v>
      </c>
      <c r="D165" s="37">
        <v>1009.6</v>
      </c>
      <c r="E165" s="37"/>
      <c r="F165" s="37"/>
      <c r="G165" s="37">
        <v>1470</v>
      </c>
      <c r="H165" s="38">
        <f t="shared" si="4"/>
        <v>14719.77</v>
      </c>
      <c r="I165" s="39"/>
      <c r="J165" s="40">
        <f t="shared" si="5"/>
        <v>14719.77</v>
      </c>
    </row>
    <row r="166" spans="1:10" x14ac:dyDescent="0.25">
      <c r="A166" s="25" t="s">
        <v>165</v>
      </c>
      <c r="B166" s="37">
        <v>8495.33</v>
      </c>
      <c r="C166" s="37">
        <v>372.9</v>
      </c>
      <c r="D166" s="37">
        <v>1045.3</v>
      </c>
      <c r="E166" s="37"/>
      <c r="F166" s="37"/>
      <c r="G166" s="37">
        <v>0</v>
      </c>
      <c r="H166" s="38">
        <f t="shared" si="4"/>
        <v>9913.5299999999988</v>
      </c>
      <c r="I166" s="39"/>
      <c r="J166" s="40">
        <f t="shared" si="5"/>
        <v>9913.5299999999988</v>
      </c>
    </row>
    <row r="167" spans="1:10" x14ac:dyDescent="0.25">
      <c r="A167" s="25" t="s">
        <v>166</v>
      </c>
      <c r="B167" s="37">
        <v>9947.25</v>
      </c>
      <c r="C167" s="37">
        <v>154.71</v>
      </c>
      <c r="D167" s="37">
        <v>1045.3</v>
      </c>
      <c r="E167" s="37"/>
      <c r="F167" s="37"/>
      <c r="G167" s="37">
        <v>0</v>
      </c>
      <c r="H167" s="38">
        <f t="shared" si="4"/>
        <v>11147.259999999998</v>
      </c>
      <c r="I167" s="39"/>
      <c r="J167" s="40">
        <f t="shared" si="5"/>
        <v>11147.259999999998</v>
      </c>
    </row>
    <row r="168" spans="1:10" x14ac:dyDescent="0.25">
      <c r="A168" s="25" t="s">
        <v>167</v>
      </c>
      <c r="B168" s="37">
        <v>24121.34</v>
      </c>
      <c r="C168" s="37">
        <v>132.88999999999999</v>
      </c>
      <c r="D168" s="37">
        <v>809.27</v>
      </c>
      <c r="E168" s="37"/>
      <c r="F168" s="37"/>
      <c r="G168" s="37">
        <v>0</v>
      </c>
      <c r="H168" s="38">
        <f t="shared" si="4"/>
        <v>25063.5</v>
      </c>
      <c r="I168" s="39"/>
      <c r="J168" s="40">
        <f t="shared" si="5"/>
        <v>25063.5</v>
      </c>
    </row>
    <row r="169" spans="1:10" x14ac:dyDescent="0.25">
      <c r="A169" s="25" t="s">
        <v>168</v>
      </c>
      <c r="B169" s="37">
        <v>5149.17</v>
      </c>
      <c r="C169" s="37">
        <v>0</v>
      </c>
      <c r="D169" s="37">
        <v>487.94</v>
      </c>
      <c r="E169" s="37"/>
      <c r="F169" s="37"/>
      <c r="G169" s="37">
        <v>1300</v>
      </c>
      <c r="H169" s="38">
        <f t="shared" si="4"/>
        <v>6937.11</v>
      </c>
      <c r="I169" s="39"/>
      <c r="J169" s="40">
        <f t="shared" si="5"/>
        <v>6937.11</v>
      </c>
    </row>
    <row r="170" spans="1:10" x14ac:dyDescent="0.25">
      <c r="A170" s="25" t="s">
        <v>169</v>
      </c>
      <c r="B170" s="37">
        <v>878.69</v>
      </c>
      <c r="C170" s="37">
        <v>0</v>
      </c>
      <c r="D170" s="37">
        <v>0</v>
      </c>
      <c r="E170" s="37"/>
      <c r="F170" s="37"/>
      <c r="G170" s="37">
        <v>1120</v>
      </c>
      <c r="H170" s="38">
        <f t="shared" si="4"/>
        <v>1998.69</v>
      </c>
      <c r="I170" s="39"/>
      <c r="J170" s="40">
        <f t="shared" si="5"/>
        <v>1998.69</v>
      </c>
    </row>
    <row r="171" spans="1:10" x14ac:dyDescent="0.25">
      <c r="A171" s="25" t="s">
        <v>170</v>
      </c>
      <c r="B171" s="37">
        <v>1176.22</v>
      </c>
      <c r="C171" s="37">
        <v>0</v>
      </c>
      <c r="D171" s="37">
        <v>0</v>
      </c>
      <c r="E171" s="37"/>
      <c r="F171" s="37"/>
      <c r="G171" s="37">
        <v>3335</v>
      </c>
      <c r="H171" s="38">
        <f t="shared" si="4"/>
        <v>4511.22</v>
      </c>
      <c r="I171" s="39"/>
      <c r="J171" s="40">
        <f t="shared" si="5"/>
        <v>4511.22</v>
      </c>
    </row>
    <row r="172" spans="1:10" x14ac:dyDescent="0.25">
      <c r="A172" s="25" t="s">
        <v>171</v>
      </c>
      <c r="B172" s="37">
        <v>856.87</v>
      </c>
      <c r="C172" s="37">
        <v>0</v>
      </c>
      <c r="D172" s="37">
        <v>0</v>
      </c>
      <c r="E172" s="37"/>
      <c r="F172" s="37"/>
      <c r="G172" s="37">
        <v>4160</v>
      </c>
      <c r="H172" s="38">
        <f t="shared" si="4"/>
        <v>5016.87</v>
      </c>
      <c r="I172" s="39"/>
      <c r="J172" s="40">
        <f t="shared" si="5"/>
        <v>5016.87</v>
      </c>
    </row>
    <row r="173" spans="1:10" x14ac:dyDescent="0.25">
      <c r="A173" s="25" t="s">
        <v>172</v>
      </c>
      <c r="B173" s="37">
        <v>725.96</v>
      </c>
      <c r="C173" s="37">
        <v>0</v>
      </c>
      <c r="D173" s="37">
        <v>0</v>
      </c>
      <c r="E173" s="37"/>
      <c r="F173" s="37"/>
      <c r="G173" s="37">
        <v>4680</v>
      </c>
      <c r="H173" s="38">
        <f t="shared" si="4"/>
        <v>5405.96</v>
      </c>
      <c r="I173" s="39"/>
      <c r="J173" s="40">
        <f t="shared" si="5"/>
        <v>5405.96</v>
      </c>
    </row>
    <row r="174" spans="1:10" x14ac:dyDescent="0.25">
      <c r="A174" s="25" t="s">
        <v>173</v>
      </c>
      <c r="B174" s="37">
        <v>678.36</v>
      </c>
      <c r="C174" s="37">
        <v>0</v>
      </c>
      <c r="D174" s="37">
        <v>0</v>
      </c>
      <c r="E174" s="37"/>
      <c r="F174" s="37"/>
      <c r="G174" s="37">
        <v>1615</v>
      </c>
      <c r="H174" s="38">
        <f t="shared" si="4"/>
        <v>2293.36</v>
      </c>
      <c r="I174" s="39"/>
      <c r="J174" s="40">
        <f t="shared" si="5"/>
        <v>2293.36</v>
      </c>
    </row>
    <row r="175" spans="1:10" x14ac:dyDescent="0.25">
      <c r="A175" s="25" t="s">
        <v>174</v>
      </c>
      <c r="B175" s="37">
        <v>4284.76</v>
      </c>
      <c r="C175" s="37">
        <v>0</v>
      </c>
      <c r="D175" s="37">
        <v>0</v>
      </c>
      <c r="E175" s="37"/>
      <c r="F175" s="37"/>
      <c r="G175" s="37">
        <v>6030</v>
      </c>
      <c r="H175" s="38">
        <f t="shared" si="4"/>
        <v>10314.76</v>
      </c>
      <c r="I175" s="39"/>
      <c r="J175" s="40">
        <f t="shared" si="5"/>
        <v>10314.76</v>
      </c>
    </row>
    <row r="176" spans="1:10" x14ac:dyDescent="0.25">
      <c r="A176" s="25" t="s">
        <v>175</v>
      </c>
      <c r="B176" s="37">
        <v>9606.09</v>
      </c>
      <c r="C176" s="37">
        <v>936.21</v>
      </c>
      <c r="D176" s="37">
        <v>1031.42</v>
      </c>
      <c r="E176" s="37"/>
      <c r="F176" s="37"/>
      <c r="G176" s="37">
        <v>0</v>
      </c>
      <c r="H176" s="38">
        <f t="shared" si="4"/>
        <v>11573.72</v>
      </c>
      <c r="I176" s="39"/>
      <c r="J176" s="40">
        <f t="shared" si="5"/>
        <v>11573.72</v>
      </c>
    </row>
    <row r="177" spans="1:10" x14ac:dyDescent="0.25">
      <c r="A177" s="25" t="s">
        <v>176</v>
      </c>
      <c r="B177" s="37">
        <v>15707.34</v>
      </c>
      <c r="C177" s="37">
        <v>390.75</v>
      </c>
      <c r="D177" s="37">
        <v>737.86</v>
      </c>
      <c r="E177" s="37"/>
      <c r="F177" s="37"/>
      <c r="G177" s="37">
        <v>3180</v>
      </c>
      <c r="H177" s="38">
        <f t="shared" si="4"/>
        <v>20015.95</v>
      </c>
      <c r="I177" s="39"/>
      <c r="J177" s="40">
        <f t="shared" si="5"/>
        <v>20015.95</v>
      </c>
    </row>
    <row r="178" spans="1:10" x14ac:dyDescent="0.25">
      <c r="A178" s="25" t="s">
        <v>177</v>
      </c>
      <c r="B178" s="37">
        <v>10153.540000000001</v>
      </c>
      <c r="C178" s="37">
        <v>162.65</v>
      </c>
      <c r="D178" s="37">
        <v>1051.26</v>
      </c>
      <c r="E178" s="37"/>
      <c r="F178" s="37"/>
      <c r="G178" s="37">
        <v>0</v>
      </c>
      <c r="H178" s="38">
        <f t="shared" si="4"/>
        <v>11367.45</v>
      </c>
      <c r="I178" s="39"/>
      <c r="J178" s="40">
        <f t="shared" si="5"/>
        <v>11367.45</v>
      </c>
    </row>
    <row r="179" spans="1:10" x14ac:dyDescent="0.25">
      <c r="A179" s="25" t="s">
        <v>178</v>
      </c>
      <c r="B179" s="37">
        <v>11490.42</v>
      </c>
      <c r="C179" s="37">
        <v>0</v>
      </c>
      <c r="D179" s="37">
        <v>1045.3</v>
      </c>
      <c r="E179" s="37"/>
      <c r="F179" s="37"/>
      <c r="G179" s="37">
        <v>0</v>
      </c>
      <c r="H179" s="38">
        <f t="shared" si="4"/>
        <v>12535.72</v>
      </c>
      <c r="I179" s="39"/>
      <c r="J179" s="40">
        <f t="shared" si="5"/>
        <v>12535.72</v>
      </c>
    </row>
    <row r="180" spans="1:10" x14ac:dyDescent="0.25">
      <c r="A180" s="25" t="s">
        <v>179</v>
      </c>
      <c r="B180" s="37">
        <v>10274.530000000001</v>
      </c>
      <c r="C180" s="37">
        <v>0</v>
      </c>
      <c r="D180" s="37">
        <v>950.1</v>
      </c>
      <c r="E180" s="37"/>
      <c r="F180" s="37"/>
      <c r="G180" s="37">
        <v>0</v>
      </c>
      <c r="H180" s="38">
        <f t="shared" si="4"/>
        <v>11224.630000000001</v>
      </c>
      <c r="I180" s="39"/>
      <c r="J180" s="40">
        <f t="shared" si="5"/>
        <v>11224.630000000001</v>
      </c>
    </row>
    <row r="181" spans="1:10" x14ac:dyDescent="0.25">
      <c r="A181" s="25" t="s">
        <v>180</v>
      </c>
      <c r="B181" s="37">
        <v>10470.9</v>
      </c>
      <c r="C181" s="37">
        <v>0</v>
      </c>
      <c r="D181" s="37">
        <v>771.58</v>
      </c>
      <c r="E181" s="37"/>
      <c r="F181" s="37"/>
      <c r="G181" s="37">
        <v>0</v>
      </c>
      <c r="H181" s="38">
        <f t="shared" si="4"/>
        <v>11242.48</v>
      </c>
      <c r="I181" s="39"/>
      <c r="J181" s="40">
        <f t="shared" si="5"/>
        <v>11242.48</v>
      </c>
    </row>
    <row r="182" spans="1:10" x14ac:dyDescent="0.25">
      <c r="A182" s="25" t="s">
        <v>181</v>
      </c>
      <c r="B182" s="37">
        <v>4629.49</v>
      </c>
      <c r="C182" s="37">
        <v>0</v>
      </c>
      <c r="D182" s="37">
        <v>0</v>
      </c>
      <c r="E182" s="37"/>
      <c r="F182" s="37"/>
      <c r="G182" s="37">
        <v>875</v>
      </c>
      <c r="H182" s="38">
        <f t="shared" si="4"/>
        <v>5504.49</v>
      </c>
      <c r="I182" s="39"/>
      <c r="J182" s="40">
        <f t="shared" si="5"/>
        <v>5504.49</v>
      </c>
    </row>
    <row r="183" spans="1:10" x14ac:dyDescent="0.25">
      <c r="A183" s="25" t="s">
        <v>182</v>
      </c>
      <c r="B183" s="37">
        <v>741.83</v>
      </c>
      <c r="C183" s="37">
        <v>0</v>
      </c>
      <c r="D183" s="37">
        <v>0</v>
      </c>
      <c r="E183" s="37"/>
      <c r="F183" s="37"/>
      <c r="G183" s="37">
        <v>1140</v>
      </c>
      <c r="H183" s="38">
        <f t="shared" si="4"/>
        <v>1881.83</v>
      </c>
      <c r="I183" s="39"/>
      <c r="J183" s="40">
        <f t="shared" si="5"/>
        <v>1881.83</v>
      </c>
    </row>
    <row r="184" spans="1:10" x14ac:dyDescent="0.25">
      <c r="A184" s="25" t="s">
        <v>183</v>
      </c>
      <c r="B184" s="37">
        <v>912.41</v>
      </c>
      <c r="C184" s="37">
        <v>0</v>
      </c>
      <c r="D184" s="37">
        <v>0</v>
      </c>
      <c r="E184" s="37"/>
      <c r="F184" s="37"/>
      <c r="G184" s="37">
        <v>980</v>
      </c>
      <c r="H184" s="38">
        <f t="shared" si="4"/>
        <v>1892.4099999999999</v>
      </c>
      <c r="I184" s="39"/>
      <c r="J184" s="40">
        <f t="shared" si="5"/>
        <v>1892.4099999999999</v>
      </c>
    </row>
    <row r="185" spans="1:10" x14ac:dyDescent="0.25">
      <c r="A185" s="25" t="s">
        <v>184</v>
      </c>
      <c r="B185" s="37">
        <v>819.19</v>
      </c>
      <c r="C185" s="37">
        <v>0</v>
      </c>
      <c r="D185" s="37">
        <v>0</v>
      </c>
      <c r="E185" s="37"/>
      <c r="F185" s="37"/>
      <c r="G185" s="37">
        <v>1080</v>
      </c>
      <c r="H185" s="38">
        <f t="shared" si="4"/>
        <v>1899.19</v>
      </c>
      <c r="I185" s="39"/>
      <c r="J185" s="40">
        <f t="shared" si="5"/>
        <v>1899.19</v>
      </c>
    </row>
    <row r="186" spans="1:10" x14ac:dyDescent="0.25">
      <c r="A186" s="25" t="s">
        <v>185</v>
      </c>
      <c r="B186" s="37">
        <v>946.13</v>
      </c>
      <c r="C186" s="37">
        <v>0</v>
      </c>
      <c r="D186" s="37">
        <v>0</v>
      </c>
      <c r="E186" s="37"/>
      <c r="F186" s="37"/>
      <c r="G186" s="37">
        <v>1405</v>
      </c>
      <c r="H186" s="38">
        <f t="shared" si="4"/>
        <v>2351.13</v>
      </c>
      <c r="I186" s="39"/>
      <c r="J186" s="40">
        <f t="shared" si="5"/>
        <v>2351.13</v>
      </c>
    </row>
    <row r="187" spans="1:10" x14ac:dyDescent="0.25">
      <c r="A187" s="25" t="s">
        <v>186</v>
      </c>
      <c r="B187" s="37">
        <v>8437.81</v>
      </c>
      <c r="C187" s="37">
        <v>416.54</v>
      </c>
      <c r="D187" s="37">
        <v>573.23</v>
      </c>
      <c r="E187" s="37"/>
      <c r="F187" s="37"/>
      <c r="G187" s="37">
        <v>1095</v>
      </c>
      <c r="H187" s="38">
        <f t="shared" si="4"/>
        <v>10522.58</v>
      </c>
      <c r="I187" s="39"/>
      <c r="J187" s="40">
        <f t="shared" si="5"/>
        <v>10522.58</v>
      </c>
    </row>
    <row r="188" spans="1:10" x14ac:dyDescent="0.25">
      <c r="A188" s="25" t="s">
        <v>187</v>
      </c>
      <c r="B188" s="37">
        <v>11492.4</v>
      </c>
      <c r="C188" s="37">
        <v>922.33</v>
      </c>
      <c r="D188" s="37">
        <v>882.66</v>
      </c>
      <c r="E188" s="37"/>
      <c r="F188" s="37"/>
      <c r="G188" s="37">
        <v>0</v>
      </c>
      <c r="H188" s="38">
        <f t="shared" si="4"/>
        <v>13297.39</v>
      </c>
      <c r="I188" s="39"/>
      <c r="J188" s="40">
        <f t="shared" si="5"/>
        <v>13297.39</v>
      </c>
    </row>
    <row r="189" spans="1:10" x14ac:dyDescent="0.25">
      <c r="A189" s="25" t="s">
        <v>188</v>
      </c>
      <c r="B189" s="37">
        <v>239561.17</v>
      </c>
      <c r="C189" s="37">
        <v>148.76</v>
      </c>
      <c r="D189" s="37">
        <v>99.18</v>
      </c>
      <c r="E189" s="37"/>
      <c r="F189" s="37"/>
      <c r="G189" s="37">
        <v>22720</v>
      </c>
      <c r="H189" s="38">
        <f t="shared" si="4"/>
        <v>262529.11000000004</v>
      </c>
      <c r="I189" s="39"/>
      <c r="J189" s="40">
        <f t="shared" si="5"/>
        <v>262529.11000000004</v>
      </c>
    </row>
    <row r="190" spans="1:10" x14ac:dyDescent="0.25">
      <c r="A190" s="25" t="s">
        <v>189</v>
      </c>
      <c r="B190" s="37">
        <v>61516.27</v>
      </c>
      <c r="C190" s="37">
        <v>539.51</v>
      </c>
      <c r="D190" s="37">
        <v>0</v>
      </c>
      <c r="E190" s="37"/>
      <c r="F190" s="37"/>
      <c r="G190" s="37">
        <v>8450</v>
      </c>
      <c r="H190" s="38">
        <f t="shared" si="4"/>
        <v>70505.779999999984</v>
      </c>
      <c r="I190" s="39"/>
      <c r="J190" s="40">
        <f t="shared" si="5"/>
        <v>70505.779999999984</v>
      </c>
    </row>
    <row r="191" spans="1:10" x14ac:dyDescent="0.25">
      <c r="A191" s="25" t="s">
        <v>190</v>
      </c>
      <c r="B191" s="37">
        <v>64914</v>
      </c>
      <c r="C191" s="37">
        <v>878.69</v>
      </c>
      <c r="D191" s="37">
        <v>595.04999999999995</v>
      </c>
      <c r="E191" s="37"/>
      <c r="F191" s="37"/>
      <c r="G191" s="37">
        <v>13980</v>
      </c>
      <c r="H191" s="38">
        <f t="shared" si="4"/>
        <v>80367.740000000005</v>
      </c>
      <c r="I191" s="39"/>
      <c r="J191" s="40">
        <f t="shared" si="5"/>
        <v>80367.740000000005</v>
      </c>
    </row>
    <row r="192" spans="1:10" x14ac:dyDescent="0.25">
      <c r="A192" s="25" t="s">
        <v>191</v>
      </c>
      <c r="B192" s="37">
        <v>28187.52</v>
      </c>
      <c r="C192" s="37">
        <v>293.56</v>
      </c>
      <c r="D192" s="37">
        <v>628.77</v>
      </c>
      <c r="E192" s="37"/>
      <c r="F192" s="37"/>
      <c r="G192" s="37">
        <v>0</v>
      </c>
      <c r="H192" s="38">
        <f t="shared" si="4"/>
        <v>29109.850000000002</v>
      </c>
      <c r="I192" s="39"/>
      <c r="J192" s="40">
        <f t="shared" si="5"/>
        <v>29109.850000000002</v>
      </c>
    </row>
    <row r="193" spans="1:10" x14ac:dyDescent="0.25">
      <c r="A193" s="25" t="s">
        <v>192</v>
      </c>
      <c r="B193" s="37">
        <v>56605.120000000003</v>
      </c>
      <c r="C193" s="37">
        <v>0</v>
      </c>
      <c r="D193" s="37">
        <v>0</v>
      </c>
      <c r="E193" s="37"/>
      <c r="F193" s="37"/>
      <c r="G193" s="37">
        <v>0</v>
      </c>
      <c r="H193" s="38">
        <f t="shared" si="4"/>
        <v>56605.120000000003</v>
      </c>
      <c r="I193" s="39"/>
      <c r="J193" s="40">
        <f t="shared" si="5"/>
        <v>56605.120000000003</v>
      </c>
    </row>
    <row r="194" spans="1:10" x14ac:dyDescent="0.25">
      <c r="A194" s="25" t="s">
        <v>193</v>
      </c>
      <c r="B194" s="37">
        <v>41373.83</v>
      </c>
      <c r="C194" s="37">
        <v>0</v>
      </c>
      <c r="D194" s="37">
        <v>0</v>
      </c>
      <c r="E194" s="37"/>
      <c r="F194" s="37"/>
      <c r="G194" s="37">
        <v>10850</v>
      </c>
      <c r="H194" s="38">
        <f t="shared" ref="H194:H241" si="6">G194+B194+C194+D194</f>
        <v>52223.83</v>
      </c>
      <c r="I194" s="39"/>
      <c r="J194" s="40">
        <f t="shared" si="5"/>
        <v>52223.83</v>
      </c>
    </row>
    <row r="195" spans="1:10" x14ac:dyDescent="0.25">
      <c r="A195" s="25" t="s">
        <v>194</v>
      </c>
      <c r="B195" s="37">
        <v>38019.730000000003</v>
      </c>
      <c r="C195" s="37">
        <v>0</v>
      </c>
      <c r="D195" s="37">
        <v>0</v>
      </c>
      <c r="E195" s="37"/>
      <c r="F195" s="37"/>
      <c r="G195" s="37">
        <v>0</v>
      </c>
      <c r="H195" s="38">
        <f t="shared" si="6"/>
        <v>38019.730000000003</v>
      </c>
      <c r="I195" s="39"/>
      <c r="J195" s="40">
        <f t="shared" ref="J195:J258" si="7">H195+I195</f>
        <v>38019.730000000003</v>
      </c>
    </row>
    <row r="196" spans="1:10" x14ac:dyDescent="0.25">
      <c r="A196" s="25" t="s">
        <v>195</v>
      </c>
      <c r="B196" s="37">
        <v>42127.55</v>
      </c>
      <c r="C196" s="37">
        <v>0</v>
      </c>
      <c r="D196" s="37">
        <v>0</v>
      </c>
      <c r="E196" s="37"/>
      <c r="F196" s="37"/>
      <c r="G196" s="37">
        <v>0</v>
      </c>
      <c r="H196" s="38">
        <f t="shared" si="6"/>
        <v>42127.55</v>
      </c>
      <c r="I196" s="39"/>
      <c r="J196" s="40">
        <f t="shared" si="7"/>
        <v>42127.55</v>
      </c>
    </row>
    <row r="197" spans="1:10" x14ac:dyDescent="0.25">
      <c r="A197" s="25" t="s">
        <v>196</v>
      </c>
      <c r="B197" s="37">
        <v>41534.49</v>
      </c>
      <c r="C197" s="37">
        <v>0</v>
      </c>
      <c r="D197" s="37">
        <v>0</v>
      </c>
      <c r="E197" s="37"/>
      <c r="F197" s="37"/>
      <c r="G197" s="37">
        <v>5070</v>
      </c>
      <c r="H197" s="38">
        <f t="shared" si="6"/>
        <v>46604.49</v>
      </c>
      <c r="I197" s="39"/>
      <c r="J197" s="40">
        <f t="shared" si="7"/>
        <v>46604.49</v>
      </c>
    </row>
    <row r="198" spans="1:10" x14ac:dyDescent="0.25">
      <c r="A198" s="25" t="s">
        <v>197</v>
      </c>
      <c r="B198" s="37">
        <v>8842.44</v>
      </c>
      <c r="C198" s="37">
        <v>0</v>
      </c>
      <c r="D198" s="37">
        <v>0</v>
      </c>
      <c r="E198" s="37"/>
      <c r="F198" s="37"/>
      <c r="G198" s="37">
        <v>8810</v>
      </c>
      <c r="H198" s="38">
        <f t="shared" si="6"/>
        <v>17652.440000000002</v>
      </c>
      <c r="I198" s="39"/>
      <c r="J198" s="40">
        <f t="shared" si="7"/>
        <v>17652.440000000002</v>
      </c>
    </row>
    <row r="199" spans="1:10" x14ac:dyDescent="0.25">
      <c r="A199" s="25" t="s">
        <v>198</v>
      </c>
      <c r="B199" s="37">
        <v>3149.8</v>
      </c>
      <c r="C199" s="37">
        <v>0</v>
      </c>
      <c r="D199" s="37">
        <v>0</v>
      </c>
      <c r="E199" s="37"/>
      <c r="F199" s="37"/>
      <c r="G199" s="37">
        <v>6060</v>
      </c>
      <c r="H199" s="38">
        <f t="shared" si="6"/>
        <v>9209.7999999999993</v>
      </c>
      <c r="I199" s="39"/>
      <c r="J199" s="40">
        <f t="shared" si="7"/>
        <v>9209.7999999999993</v>
      </c>
    </row>
    <row r="200" spans="1:10" x14ac:dyDescent="0.25">
      <c r="A200" s="25" t="s">
        <v>199</v>
      </c>
      <c r="B200" s="37">
        <v>5391.15</v>
      </c>
      <c r="C200" s="37">
        <v>773.57</v>
      </c>
      <c r="D200" s="37">
        <v>876.71</v>
      </c>
      <c r="E200" s="37"/>
      <c r="F200" s="37"/>
      <c r="G200" s="37">
        <v>320</v>
      </c>
      <c r="H200" s="38">
        <f t="shared" si="6"/>
        <v>7361.4299999999994</v>
      </c>
      <c r="I200" s="39"/>
      <c r="J200" s="40">
        <f t="shared" si="7"/>
        <v>7361.4299999999994</v>
      </c>
    </row>
    <row r="201" spans="1:10" x14ac:dyDescent="0.25">
      <c r="A201" s="25" t="s">
        <v>200</v>
      </c>
      <c r="B201" s="37">
        <v>5984.22</v>
      </c>
      <c r="C201" s="37">
        <v>311.41000000000003</v>
      </c>
      <c r="D201" s="37">
        <v>934.23</v>
      </c>
      <c r="E201" s="37"/>
      <c r="F201" s="37"/>
      <c r="G201" s="37">
        <v>4770</v>
      </c>
      <c r="H201" s="38">
        <f t="shared" si="6"/>
        <v>11999.86</v>
      </c>
      <c r="I201" s="39"/>
      <c r="J201" s="40">
        <f t="shared" si="7"/>
        <v>11999.86</v>
      </c>
    </row>
    <row r="202" spans="1:10" x14ac:dyDescent="0.25">
      <c r="A202" s="25" t="s">
        <v>201</v>
      </c>
      <c r="B202" s="37">
        <v>8659.9599999999991</v>
      </c>
      <c r="C202" s="37">
        <v>281.66000000000003</v>
      </c>
      <c r="D202" s="37">
        <v>932.24</v>
      </c>
      <c r="E202" s="37"/>
      <c r="F202" s="37"/>
      <c r="G202" s="37">
        <v>0</v>
      </c>
      <c r="H202" s="38">
        <f t="shared" si="6"/>
        <v>9873.8599999999988</v>
      </c>
      <c r="I202" s="39"/>
      <c r="J202" s="40">
        <f t="shared" si="7"/>
        <v>9873.8599999999988</v>
      </c>
    </row>
    <row r="203" spans="1:10" x14ac:dyDescent="0.25">
      <c r="A203" s="25" t="s">
        <v>202</v>
      </c>
      <c r="B203" s="37">
        <v>9328.4</v>
      </c>
      <c r="C203" s="37">
        <v>0</v>
      </c>
      <c r="D203" s="37">
        <v>983.82</v>
      </c>
      <c r="E203" s="37"/>
      <c r="F203" s="37"/>
      <c r="G203" s="37">
        <v>0</v>
      </c>
      <c r="H203" s="38">
        <f t="shared" si="6"/>
        <v>10312.219999999999</v>
      </c>
      <c r="I203" s="39"/>
      <c r="J203" s="40">
        <f t="shared" si="7"/>
        <v>10312.219999999999</v>
      </c>
    </row>
    <row r="204" spans="1:10" x14ac:dyDescent="0.25">
      <c r="A204" s="25" t="s">
        <v>203</v>
      </c>
      <c r="B204" s="37">
        <v>17647.2</v>
      </c>
      <c r="C204" s="37">
        <v>341.16</v>
      </c>
      <c r="D204" s="37">
        <v>813.23</v>
      </c>
      <c r="E204" s="37"/>
      <c r="F204" s="37"/>
      <c r="G204" s="37">
        <v>0</v>
      </c>
      <c r="H204" s="38">
        <f t="shared" si="6"/>
        <v>18801.59</v>
      </c>
      <c r="I204" s="39"/>
      <c r="J204" s="40">
        <f t="shared" si="7"/>
        <v>18801.59</v>
      </c>
    </row>
    <row r="205" spans="1:10" x14ac:dyDescent="0.25">
      <c r="A205" s="25" t="s">
        <v>204</v>
      </c>
      <c r="B205" s="37">
        <v>2492.66</v>
      </c>
      <c r="C205" s="37">
        <v>134.88</v>
      </c>
      <c r="D205" s="37">
        <v>507.78</v>
      </c>
      <c r="E205" s="37"/>
      <c r="F205" s="37"/>
      <c r="G205" s="37">
        <v>4540</v>
      </c>
      <c r="H205" s="38">
        <f t="shared" si="6"/>
        <v>7675.32</v>
      </c>
      <c r="I205" s="39"/>
      <c r="J205" s="40">
        <f t="shared" si="7"/>
        <v>7675.32</v>
      </c>
    </row>
    <row r="206" spans="1:10" x14ac:dyDescent="0.25">
      <c r="A206" s="25" t="s">
        <v>205</v>
      </c>
      <c r="B206" s="37">
        <v>481.99</v>
      </c>
      <c r="C206" s="37">
        <v>0</v>
      </c>
      <c r="D206" s="37">
        <v>0</v>
      </c>
      <c r="E206" s="37"/>
      <c r="F206" s="37"/>
      <c r="G206" s="37">
        <v>1285</v>
      </c>
      <c r="H206" s="38">
        <f t="shared" si="6"/>
        <v>1766.99</v>
      </c>
      <c r="I206" s="39"/>
      <c r="J206" s="40">
        <f t="shared" si="7"/>
        <v>1766.99</v>
      </c>
    </row>
    <row r="207" spans="1:10" x14ac:dyDescent="0.25">
      <c r="A207" s="25" t="s">
        <v>206</v>
      </c>
      <c r="B207" s="37">
        <v>569.07000000000005</v>
      </c>
      <c r="C207" s="37">
        <v>0</v>
      </c>
      <c r="D207" s="37">
        <v>0</v>
      </c>
      <c r="E207" s="37"/>
      <c r="F207" s="37"/>
      <c r="G207" s="37">
        <v>1100</v>
      </c>
      <c r="H207" s="38">
        <f t="shared" si="6"/>
        <v>1669.0700000000002</v>
      </c>
      <c r="I207" s="39"/>
      <c r="J207" s="40">
        <f t="shared" si="7"/>
        <v>1669.0700000000002</v>
      </c>
    </row>
    <row r="208" spans="1:10" x14ac:dyDescent="0.25">
      <c r="A208" s="25" t="s">
        <v>207</v>
      </c>
      <c r="B208" s="37">
        <v>811.25</v>
      </c>
      <c r="C208" s="37">
        <v>0</v>
      </c>
      <c r="D208" s="37">
        <v>0</v>
      </c>
      <c r="E208" s="37"/>
      <c r="F208" s="37"/>
      <c r="G208" s="37">
        <v>4005</v>
      </c>
      <c r="H208" s="38">
        <f t="shared" si="6"/>
        <v>4816.25</v>
      </c>
      <c r="I208" s="39"/>
      <c r="J208" s="40">
        <f t="shared" si="7"/>
        <v>4816.25</v>
      </c>
    </row>
    <row r="209" spans="1:10" x14ac:dyDescent="0.25">
      <c r="A209" s="25" t="s">
        <v>208</v>
      </c>
      <c r="B209" s="37">
        <v>503.61</v>
      </c>
      <c r="C209" s="37">
        <v>0</v>
      </c>
      <c r="D209" s="37">
        <v>0</v>
      </c>
      <c r="E209" s="37"/>
      <c r="F209" s="37"/>
      <c r="G209" s="37">
        <v>980</v>
      </c>
      <c r="H209" s="38">
        <f t="shared" si="6"/>
        <v>1483.6100000000001</v>
      </c>
      <c r="I209" s="39"/>
      <c r="J209" s="40">
        <f t="shared" si="7"/>
        <v>1483.6100000000001</v>
      </c>
    </row>
    <row r="210" spans="1:10" x14ac:dyDescent="0.25">
      <c r="A210" s="25" t="s">
        <v>209</v>
      </c>
      <c r="B210" s="37">
        <v>2577.9499999999998</v>
      </c>
      <c r="C210" s="37">
        <v>0</v>
      </c>
      <c r="D210" s="37">
        <v>0</v>
      </c>
      <c r="E210" s="37"/>
      <c r="F210" s="37"/>
      <c r="G210" s="37">
        <v>768</v>
      </c>
      <c r="H210" s="38">
        <f t="shared" si="6"/>
        <v>3345.95</v>
      </c>
      <c r="I210" s="39"/>
      <c r="J210" s="40">
        <f t="shared" si="7"/>
        <v>3345.95</v>
      </c>
    </row>
    <row r="211" spans="1:10" x14ac:dyDescent="0.25">
      <c r="A211" s="25" t="s">
        <v>210</v>
      </c>
      <c r="B211" s="37">
        <v>12545.64</v>
      </c>
      <c r="C211" s="37">
        <v>595.04999999999995</v>
      </c>
      <c r="D211" s="37">
        <v>668.44</v>
      </c>
      <c r="E211" s="37"/>
      <c r="F211" s="37"/>
      <c r="G211" s="37">
        <v>0</v>
      </c>
      <c r="H211" s="38">
        <f t="shared" si="6"/>
        <v>13809.13</v>
      </c>
      <c r="I211" s="39"/>
      <c r="J211" s="40">
        <f t="shared" si="7"/>
        <v>13809.13</v>
      </c>
    </row>
    <row r="212" spans="1:10" x14ac:dyDescent="0.25">
      <c r="A212" s="25" t="s">
        <v>211</v>
      </c>
      <c r="B212" s="37">
        <v>11382.51</v>
      </c>
      <c r="C212" s="37">
        <v>158.68</v>
      </c>
      <c r="D212" s="37">
        <v>521.66</v>
      </c>
      <c r="E212" s="37"/>
      <c r="F212" s="37"/>
      <c r="G212" s="37">
        <v>1500</v>
      </c>
      <c r="H212" s="38">
        <f t="shared" si="6"/>
        <v>13562.85</v>
      </c>
      <c r="I212" s="39"/>
      <c r="J212" s="40">
        <f t="shared" si="7"/>
        <v>13562.85</v>
      </c>
    </row>
    <row r="213" spans="1:10" x14ac:dyDescent="0.25">
      <c r="A213" s="25" t="s">
        <v>212</v>
      </c>
      <c r="B213" s="37">
        <v>59036.89</v>
      </c>
      <c r="C213" s="37">
        <v>0</v>
      </c>
      <c r="D213" s="37">
        <v>0</v>
      </c>
      <c r="E213" s="37"/>
      <c r="F213" s="37"/>
      <c r="G213" s="37">
        <v>25810</v>
      </c>
      <c r="H213" s="38">
        <f t="shared" si="6"/>
        <v>84846.89</v>
      </c>
      <c r="I213" s="39"/>
      <c r="J213" s="40">
        <f t="shared" si="7"/>
        <v>84846.89</v>
      </c>
    </row>
    <row r="214" spans="1:10" x14ac:dyDescent="0.25">
      <c r="A214" s="25" t="s">
        <v>213</v>
      </c>
      <c r="B214" s="37">
        <v>67932.89</v>
      </c>
      <c r="C214" s="37">
        <v>575.22</v>
      </c>
      <c r="D214" s="37">
        <v>1073.07</v>
      </c>
      <c r="E214" s="37"/>
      <c r="F214" s="37"/>
      <c r="G214" s="37">
        <v>4220</v>
      </c>
      <c r="H214" s="38">
        <f t="shared" si="6"/>
        <v>73801.180000000008</v>
      </c>
      <c r="I214" s="39"/>
      <c r="J214" s="40">
        <f t="shared" si="7"/>
        <v>73801.180000000008</v>
      </c>
    </row>
    <row r="215" spans="1:10" x14ac:dyDescent="0.25">
      <c r="A215" s="25" t="s">
        <v>214</v>
      </c>
      <c r="B215" s="37">
        <v>7870.53</v>
      </c>
      <c r="C215" s="37">
        <v>222.15</v>
      </c>
      <c r="D215" s="37">
        <v>1045.3</v>
      </c>
      <c r="E215" s="37"/>
      <c r="F215" s="37"/>
      <c r="G215" s="37">
        <v>0</v>
      </c>
      <c r="H215" s="38">
        <f t="shared" si="6"/>
        <v>9137.98</v>
      </c>
      <c r="I215" s="39"/>
      <c r="J215" s="40">
        <f t="shared" si="7"/>
        <v>9137.98</v>
      </c>
    </row>
    <row r="216" spans="1:10" x14ac:dyDescent="0.25">
      <c r="A216" s="25" t="s">
        <v>215</v>
      </c>
      <c r="B216" s="37">
        <v>6410.67</v>
      </c>
      <c r="C216" s="37">
        <v>585.13</v>
      </c>
      <c r="D216" s="37">
        <v>1035.3900000000001</v>
      </c>
      <c r="E216" s="37"/>
      <c r="F216" s="37"/>
      <c r="G216" s="37">
        <v>4510</v>
      </c>
      <c r="H216" s="38">
        <f t="shared" si="6"/>
        <v>12541.189999999999</v>
      </c>
      <c r="I216" s="39"/>
      <c r="J216" s="40">
        <f t="shared" si="7"/>
        <v>12541.189999999999</v>
      </c>
    </row>
    <row r="217" spans="1:10" x14ac:dyDescent="0.25">
      <c r="A217" s="25" t="s">
        <v>216</v>
      </c>
      <c r="B217" s="37">
        <v>1847.43</v>
      </c>
      <c r="C217" s="37">
        <v>0</v>
      </c>
      <c r="D217" s="37">
        <v>0</v>
      </c>
      <c r="E217" s="37"/>
      <c r="F217" s="37"/>
      <c r="G217" s="37">
        <v>795</v>
      </c>
      <c r="H217" s="38">
        <f t="shared" si="6"/>
        <v>2642.4300000000003</v>
      </c>
      <c r="I217" s="39"/>
      <c r="J217" s="40">
        <f t="shared" si="7"/>
        <v>2642.4300000000003</v>
      </c>
    </row>
    <row r="218" spans="1:10" x14ac:dyDescent="0.25">
      <c r="A218" s="25" t="s">
        <v>217</v>
      </c>
      <c r="B218" s="37">
        <v>592.07000000000005</v>
      </c>
      <c r="C218" s="37">
        <v>0</v>
      </c>
      <c r="D218" s="37">
        <v>0</v>
      </c>
      <c r="E218" s="37"/>
      <c r="F218" s="37"/>
      <c r="G218" s="37">
        <v>1079</v>
      </c>
      <c r="H218" s="38">
        <f t="shared" si="6"/>
        <v>1671.0700000000002</v>
      </c>
      <c r="I218" s="39"/>
      <c r="J218" s="40">
        <f t="shared" si="7"/>
        <v>1671.0700000000002</v>
      </c>
    </row>
    <row r="219" spans="1:10" x14ac:dyDescent="0.25">
      <c r="A219" s="25" t="s">
        <v>218</v>
      </c>
      <c r="B219" s="37">
        <v>1973.58</v>
      </c>
      <c r="C219" s="37">
        <v>0</v>
      </c>
      <c r="D219" s="37">
        <v>0</v>
      </c>
      <c r="E219" s="37"/>
      <c r="F219" s="37"/>
      <c r="G219" s="37">
        <v>3694</v>
      </c>
      <c r="H219" s="38">
        <f t="shared" si="6"/>
        <v>5667.58</v>
      </c>
      <c r="I219" s="39"/>
      <c r="J219" s="40">
        <f t="shared" si="7"/>
        <v>5667.58</v>
      </c>
    </row>
    <row r="220" spans="1:10" x14ac:dyDescent="0.25">
      <c r="A220" s="25" t="s">
        <v>219</v>
      </c>
      <c r="B220" s="37">
        <v>5853.31</v>
      </c>
      <c r="C220" s="37">
        <v>0</v>
      </c>
      <c r="D220" s="37">
        <v>0</v>
      </c>
      <c r="E220" s="37"/>
      <c r="F220" s="37"/>
      <c r="G220" s="37">
        <v>11240</v>
      </c>
      <c r="H220" s="38">
        <f t="shared" si="6"/>
        <v>17093.310000000001</v>
      </c>
      <c r="I220" s="39"/>
      <c r="J220" s="40">
        <f t="shared" si="7"/>
        <v>17093.310000000001</v>
      </c>
    </row>
    <row r="221" spans="1:10" x14ac:dyDescent="0.25">
      <c r="A221" s="25" t="s">
        <v>220</v>
      </c>
      <c r="B221" s="37">
        <v>682.32</v>
      </c>
      <c r="C221" s="37">
        <v>0</v>
      </c>
      <c r="D221" s="37">
        <v>0</v>
      </c>
      <c r="E221" s="37"/>
      <c r="F221" s="37"/>
      <c r="G221" s="37">
        <v>3480</v>
      </c>
      <c r="H221" s="38">
        <f t="shared" si="6"/>
        <v>4162.32</v>
      </c>
      <c r="I221" s="39"/>
      <c r="J221" s="40">
        <f t="shared" si="7"/>
        <v>4162.32</v>
      </c>
    </row>
    <row r="222" spans="1:10" x14ac:dyDescent="0.25">
      <c r="A222" s="25" t="s">
        <v>221</v>
      </c>
      <c r="B222" s="37">
        <v>13009.78</v>
      </c>
      <c r="C222" s="37">
        <v>0</v>
      </c>
      <c r="D222" s="37">
        <v>0</v>
      </c>
      <c r="E222" s="37"/>
      <c r="F222" s="37"/>
      <c r="G222" s="37">
        <v>8740</v>
      </c>
      <c r="H222" s="38">
        <f t="shared" si="6"/>
        <v>21749.78</v>
      </c>
      <c r="I222" s="39"/>
      <c r="J222" s="40">
        <f t="shared" si="7"/>
        <v>21749.78</v>
      </c>
    </row>
    <row r="223" spans="1:10" x14ac:dyDescent="0.25">
      <c r="A223" s="25" t="s">
        <v>222</v>
      </c>
      <c r="B223" s="37">
        <v>8595.89</v>
      </c>
      <c r="C223" s="37">
        <v>480.01</v>
      </c>
      <c r="D223" s="37">
        <v>608.92999999999995</v>
      </c>
      <c r="E223" s="37"/>
      <c r="F223" s="37"/>
      <c r="G223" s="37">
        <v>0</v>
      </c>
      <c r="H223" s="38">
        <f t="shared" si="6"/>
        <v>9684.83</v>
      </c>
      <c r="I223" s="39"/>
      <c r="J223" s="40">
        <f t="shared" si="7"/>
        <v>9684.83</v>
      </c>
    </row>
    <row r="224" spans="1:10" x14ac:dyDescent="0.25">
      <c r="A224" s="25" t="s">
        <v>223</v>
      </c>
      <c r="B224" s="37">
        <v>8404.09</v>
      </c>
      <c r="C224" s="37">
        <v>571.25</v>
      </c>
      <c r="D224" s="37">
        <v>579.17999999999995</v>
      </c>
      <c r="E224" s="37"/>
      <c r="F224" s="37"/>
      <c r="G224" s="37">
        <v>1820</v>
      </c>
      <c r="H224" s="38">
        <f t="shared" si="6"/>
        <v>11374.52</v>
      </c>
      <c r="I224" s="39"/>
      <c r="J224" s="40">
        <f t="shared" si="7"/>
        <v>11374.52</v>
      </c>
    </row>
    <row r="225" spans="1:10" x14ac:dyDescent="0.25">
      <c r="A225" s="25" t="s">
        <v>224</v>
      </c>
      <c r="B225" s="37">
        <v>6331.33</v>
      </c>
      <c r="C225" s="37">
        <v>751.75</v>
      </c>
      <c r="D225" s="37">
        <v>1013.57</v>
      </c>
      <c r="E225" s="37"/>
      <c r="F225" s="37"/>
      <c r="G225" s="37">
        <v>1050</v>
      </c>
      <c r="H225" s="38">
        <f t="shared" si="6"/>
        <v>9146.65</v>
      </c>
      <c r="I225" s="39"/>
      <c r="J225" s="40">
        <f t="shared" si="7"/>
        <v>9146.65</v>
      </c>
    </row>
    <row r="226" spans="1:10" x14ac:dyDescent="0.25">
      <c r="A226" s="25" t="s">
        <v>225</v>
      </c>
      <c r="B226" s="37">
        <v>9435.51</v>
      </c>
      <c r="C226" s="37">
        <v>267.77</v>
      </c>
      <c r="D226" s="37">
        <v>708.11</v>
      </c>
      <c r="E226" s="37"/>
      <c r="F226" s="37"/>
      <c r="G226" s="37">
        <v>0</v>
      </c>
      <c r="H226" s="38">
        <f t="shared" si="6"/>
        <v>10411.390000000001</v>
      </c>
      <c r="I226" s="39"/>
      <c r="J226" s="40">
        <f t="shared" si="7"/>
        <v>10411.390000000001</v>
      </c>
    </row>
    <row r="227" spans="1:10" x14ac:dyDescent="0.25">
      <c r="A227" s="25" t="s">
        <v>226</v>
      </c>
      <c r="B227" s="37">
        <v>8205.74</v>
      </c>
      <c r="C227" s="37">
        <v>79.34</v>
      </c>
      <c r="D227" s="37">
        <v>856.87</v>
      </c>
      <c r="E227" s="37"/>
      <c r="F227" s="37"/>
      <c r="G227" s="37">
        <v>2280</v>
      </c>
      <c r="H227" s="38">
        <f t="shared" si="6"/>
        <v>11421.95</v>
      </c>
      <c r="I227" s="39"/>
      <c r="J227" s="40">
        <f t="shared" si="7"/>
        <v>11421.95</v>
      </c>
    </row>
    <row r="228" spans="1:10" x14ac:dyDescent="0.25">
      <c r="A228" s="25" t="s">
        <v>227</v>
      </c>
      <c r="B228" s="37">
        <v>9687.41</v>
      </c>
      <c r="C228" s="37">
        <v>971.91</v>
      </c>
      <c r="D228" s="37">
        <v>1192.08</v>
      </c>
      <c r="E228" s="37"/>
      <c r="F228" s="37"/>
      <c r="G228" s="37">
        <v>0</v>
      </c>
      <c r="H228" s="38">
        <f t="shared" si="6"/>
        <v>11851.4</v>
      </c>
      <c r="I228" s="39"/>
      <c r="J228" s="40">
        <f t="shared" si="7"/>
        <v>11851.4</v>
      </c>
    </row>
    <row r="229" spans="1:10" x14ac:dyDescent="0.25">
      <c r="A229" s="25" t="s">
        <v>228</v>
      </c>
      <c r="B229" s="37">
        <v>2286.98</v>
      </c>
      <c r="C229" s="37">
        <v>0</v>
      </c>
      <c r="D229" s="37">
        <v>361</v>
      </c>
      <c r="E229" s="37"/>
      <c r="F229" s="37"/>
      <c r="G229" s="37">
        <v>2010</v>
      </c>
      <c r="H229" s="38">
        <f t="shared" si="6"/>
        <v>4657.9799999999996</v>
      </c>
      <c r="I229" s="39"/>
      <c r="J229" s="40">
        <f t="shared" si="7"/>
        <v>4657.9799999999996</v>
      </c>
    </row>
    <row r="230" spans="1:10" x14ac:dyDescent="0.25">
      <c r="A230" s="25" t="s">
        <v>229</v>
      </c>
      <c r="B230" s="37">
        <v>564.5</v>
      </c>
      <c r="C230" s="37">
        <v>0</v>
      </c>
      <c r="D230" s="37">
        <v>0</v>
      </c>
      <c r="E230" s="37"/>
      <c r="F230" s="37"/>
      <c r="G230" s="37">
        <v>900</v>
      </c>
      <c r="H230" s="38">
        <f t="shared" si="6"/>
        <v>1464.5</v>
      </c>
      <c r="I230" s="39"/>
      <c r="J230" s="40">
        <f t="shared" si="7"/>
        <v>1464.5</v>
      </c>
    </row>
    <row r="231" spans="1:10" x14ac:dyDescent="0.25">
      <c r="A231" s="25" t="s">
        <v>230</v>
      </c>
      <c r="B231" s="37">
        <v>984.81</v>
      </c>
      <c r="C231" s="37">
        <v>0</v>
      </c>
      <c r="D231" s="37">
        <v>0</v>
      </c>
      <c r="E231" s="37"/>
      <c r="F231" s="37"/>
      <c r="G231" s="37">
        <v>1255</v>
      </c>
      <c r="H231" s="38">
        <f t="shared" si="6"/>
        <v>2239.81</v>
      </c>
      <c r="I231" s="39"/>
      <c r="J231" s="40">
        <f t="shared" si="7"/>
        <v>2239.81</v>
      </c>
    </row>
    <row r="232" spans="1:10" x14ac:dyDescent="0.25">
      <c r="A232" s="25" t="s">
        <v>231</v>
      </c>
      <c r="B232" s="37">
        <v>1445.97</v>
      </c>
      <c r="C232" s="37">
        <v>0</v>
      </c>
      <c r="D232" s="37">
        <v>0</v>
      </c>
      <c r="E232" s="37"/>
      <c r="F232" s="37"/>
      <c r="G232" s="37">
        <v>4235</v>
      </c>
      <c r="H232" s="38">
        <f t="shared" si="6"/>
        <v>5680.97</v>
      </c>
      <c r="I232" s="39"/>
      <c r="J232" s="40">
        <f t="shared" si="7"/>
        <v>5680.97</v>
      </c>
    </row>
    <row r="233" spans="1:10" x14ac:dyDescent="0.25">
      <c r="A233" s="25" t="s">
        <v>232</v>
      </c>
      <c r="B233" s="37">
        <v>627.58000000000004</v>
      </c>
      <c r="C233" s="37">
        <v>0</v>
      </c>
      <c r="D233" s="37">
        <v>0</v>
      </c>
      <c r="E233" s="37"/>
      <c r="F233" s="37"/>
      <c r="G233" s="37">
        <v>1415</v>
      </c>
      <c r="H233" s="38">
        <f t="shared" si="6"/>
        <v>2042.58</v>
      </c>
      <c r="I233" s="39"/>
      <c r="J233" s="40">
        <f t="shared" si="7"/>
        <v>2042.58</v>
      </c>
    </row>
    <row r="234" spans="1:10" x14ac:dyDescent="0.25">
      <c r="A234" s="25" t="s">
        <v>233</v>
      </c>
      <c r="B234" s="37">
        <v>1192.08</v>
      </c>
      <c r="C234" s="37">
        <v>0</v>
      </c>
      <c r="D234" s="37">
        <v>0</v>
      </c>
      <c r="E234" s="37"/>
      <c r="F234" s="37"/>
      <c r="G234" s="37">
        <v>15895</v>
      </c>
      <c r="H234" s="38">
        <f t="shared" si="6"/>
        <v>17087.080000000002</v>
      </c>
      <c r="I234" s="39"/>
      <c r="J234" s="40">
        <f t="shared" si="7"/>
        <v>17087.080000000002</v>
      </c>
    </row>
    <row r="235" spans="1:10" x14ac:dyDescent="0.25">
      <c r="A235" s="25" t="s">
        <v>234</v>
      </c>
      <c r="B235" s="37">
        <v>6437.85</v>
      </c>
      <c r="C235" s="37">
        <v>771.58</v>
      </c>
      <c r="D235" s="37">
        <v>531.58000000000004</v>
      </c>
      <c r="E235" s="37"/>
      <c r="F235" s="37"/>
      <c r="G235" s="37">
        <v>7720</v>
      </c>
      <c r="H235" s="38">
        <f t="shared" si="6"/>
        <v>15461.01</v>
      </c>
      <c r="I235" s="39"/>
      <c r="J235" s="40">
        <f t="shared" si="7"/>
        <v>15461.01</v>
      </c>
    </row>
    <row r="236" spans="1:10" x14ac:dyDescent="0.25">
      <c r="A236" s="25" t="s">
        <v>235</v>
      </c>
      <c r="B236" s="37">
        <v>125888.78</v>
      </c>
      <c r="C236" s="37">
        <v>674.39</v>
      </c>
      <c r="D236" s="37">
        <v>638.69000000000005</v>
      </c>
      <c r="E236" s="37"/>
      <c r="F236" s="37"/>
      <c r="G236" s="37">
        <v>10220</v>
      </c>
      <c r="H236" s="38">
        <f t="shared" si="6"/>
        <v>137421.86000000002</v>
      </c>
      <c r="I236" s="39"/>
      <c r="J236" s="40">
        <f t="shared" si="7"/>
        <v>137421.86000000002</v>
      </c>
    </row>
    <row r="237" spans="1:10" x14ac:dyDescent="0.25">
      <c r="A237" s="25" t="s">
        <v>236</v>
      </c>
      <c r="B237" s="37">
        <v>191760.81</v>
      </c>
      <c r="C237" s="37">
        <v>71.41</v>
      </c>
      <c r="D237" s="37">
        <v>236.04</v>
      </c>
      <c r="E237" s="37"/>
      <c r="F237" s="37"/>
      <c r="G237" s="37">
        <v>3290</v>
      </c>
      <c r="H237" s="38">
        <f t="shared" si="6"/>
        <v>195358.26</v>
      </c>
      <c r="I237" s="39"/>
      <c r="J237" s="40">
        <f t="shared" si="7"/>
        <v>195358.26</v>
      </c>
    </row>
    <row r="238" spans="1:10" x14ac:dyDescent="0.25">
      <c r="A238" s="25" t="s">
        <v>237</v>
      </c>
      <c r="B238" s="37">
        <v>24970.28</v>
      </c>
      <c r="C238" s="37">
        <v>579.17999999999995</v>
      </c>
      <c r="D238" s="37">
        <v>983.82</v>
      </c>
      <c r="E238" s="37"/>
      <c r="F238" s="37"/>
      <c r="G238" s="37">
        <v>0</v>
      </c>
      <c r="H238" s="38">
        <f t="shared" si="6"/>
        <v>26533.279999999999</v>
      </c>
      <c r="I238" s="39"/>
      <c r="J238" s="40">
        <f t="shared" si="7"/>
        <v>26533.279999999999</v>
      </c>
    </row>
    <row r="239" spans="1:10" x14ac:dyDescent="0.25">
      <c r="A239" s="25" t="s">
        <v>238</v>
      </c>
      <c r="B239" s="37">
        <v>10165.44</v>
      </c>
      <c r="C239" s="37">
        <v>0</v>
      </c>
      <c r="D239" s="37">
        <v>1045.3</v>
      </c>
      <c r="E239" s="37"/>
      <c r="F239" s="37"/>
      <c r="G239" s="37">
        <v>0</v>
      </c>
      <c r="H239" s="38">
        <f t="shared" si="6"/>
        <v>11210.74</v>
      </c>
      <c r="I239" s="39"/>
      <c r="J239" s="40">
        <f t="shared" si="7"/>
        <v>11210.74</v>
      </c>
    </row>
    <row r="240" spans="1:10" x14ac:dyDescent="0.25">
      <c r="A240" s="25" t="s">
        <v>239</v>
      </c>
      <c r="B240" s="37">
        <v>9915.52</v>
      </c>
      <c r="C240" s="37">
        <v>708.11</v>
      </c>
      <c r="D240" s="37">
        <v>1011.59</v>
      </c>
      <c r="E240" s="37"/>
      <c r="F240" s="37"/>
      <c r="G240" s="37">
        <v>4470</v>
      </c>
      <c r="H240" s="38">
        <f t="shared" si="6"/>
        <v>16105.220000000001</v>
      </c>
      <c r="I240" s="39"/>
      <c r="J240" s="40">
        <f t="shared" si="7"/>
        <v>16105.220000000001</v>
      </c>
    </row>
    <row r="241" spans="1:10" x14ac:dyDescent="0.25">
      <c r="A241" s="25" t="s">
        <v>240</v>
      </c>
      <c r="B241" s="37">
        <v>3639.72</v>
      </c>
      <c r="C241" s="37">
        <v>39.67</v>
      </c>
      <c r="D241" s="37">
        <v>162.65</v>
      </c>
      <c r="E241" s="37"/>
      <c r="F241" s="37"/>
      <c r="G241" s="37">
        <v>22140</v>
      </c>
      <c r="H241" s="38">
        <f t="shared" si="6"/>
        <v>25982.04</v>
      </c>
      <c r="I241" s="39"/>
      <c r="J241" s="40">
        <f t="shared" si="7"/>
        <v>25982.04</v>
      </c>
    </row>
    <row r="242" spans="1:10" x14ac:dyDescent="0.25">
      <c r="A242" s="25" t="s">
        <v>241</v>
      </c>
      <c r="B242" s="37">
        <v>42599.63</v>
      </c>
      <c r="C242" s="37">
        <v>0</v>
      </c>
      <c r="D242" s="37">
        <v>0</v>
      </c>
      <c r="E242" s="37">
        <v>0</v>
      </c>
      <c r="F242" s="37"/>
      <c r="G242" s="37"/>
      <c r="H242" s="38">
        <f>E242+B242+C242+D242</f>
        <v>42599.63</v>
      </c>
      <c r="I242" s="39"/>
      <c r="J242" s="40">
        <f t="shared" si="7"/>
        <v>42599.63</v>
      </c>
    </row>
    <row r="243" spans="1:10" x14ac:dyDescent="0.25">
      <c r="A243" s="25" t="s">
        <v>242</v>
      </c>
      <c r="B243" s="37">
        <v>50416.6</v>
      </c>
      <c r="C243" s="37">
        <v>0</v>
      </c>
      <c r="D243" s="37">
        <v>0</v>
      </c>
      <c r="E243" s="37">
        <v>0</v>
      </c>
      <c r="F243" s="37"/>
      <c r="G243" s="37"/>
      <c r="H243" s="38">
        <f t="shared" ref="H243:H306" si="8">E243+B243+C243+D243</f>
        <v>50416.6</v>
      </c>
      <c r="I243" s="39"/>
      <c r="J243" s="40">
        <f t="shared" si="7"/>
        <v>50416.6</v>
      </c>
    </row>
    <row r="244" spans="1:10" x14ac:dyDescent="0.25">
      <c r="A244" s="25" t="s">
        <v>243</v>
      </c>
      <c r="B244" s="37">
        <v>73032.47</v>
      </c>
      <c r="C244" s="37">
        <v>0</v>
      </c>
      <c r="D244" s="37">
        <v>0</v>
      </c>
      <c r="E244" s="37">
        <v>0</v>
      </c>
      <c r="F244" s="37"/>
      <c r="G244" s="37"/>
      <c r="H244" s="38">
        <f t="shared" si="8"/>
        <v>73032.47</v>
      </c>
      <c r="I244" s="39"/>
      <c r="J244" s="40">
        <f t="shared" si="7"/>
        <v>73032.47</v>
      </c>
    </row>
    <row r="245" spans="1:10" x14ac:dyDescent="0.25">
      <c r="A245" s="25" t="s">
        <v>244</v>
      </c>
      <c r="B245" s="37">
        <v>45372.56</v>
      </c>
      <c r="C245" s="37">
        <v>0</v>
      </c>
      <c r="D245" s="37">
        <v>0</v>
      </c>
      <c r="E245" s="37">
        <v>0</v>
      </c>
      <c r="F245" s="37"/>
      <c r="G245" s="37"/>
      <c r="H245" s="38">
        <f t="shared" si="8"/>
        <v>45372.56</v>
      </c>
      <c r="I245" s="39"/>
      <c r="J245" s="40">
        <f t="shared" si="7"/>
        <v>45372.56</v>
      </c>
    </row>
    <row r="246" spans="1:10" x14ac:dyDescent="0.25">
      <c r="A246" s="25" t="s">
        <v>245</v>
      </c>
      <c r="B246" s="37">
        <v>25315.41</v>
      </c>
      <c r="C246" s="37">
        <v>0</v>
      </c>
      <c r="D246" s="37">
        <v>0</v>
      </c>
      <c r="E246" s="37">
        <v>0</v>
      </c>
      <c r="F246" s="37"/>
      <c r="G246" s="37"/>
      <c r="H246" s="38">
        <f t="shared" si="8"/>
        <v>25315.41</v>
      </c>
      <c r="I246" s="39"/>
      <c r="J246" s="40">
        <f t="shared" si="7"/>
        <v>25315.41</v>
      </c>
    </row>
    <row r="247" spans="1:10" x14ac:dyDescent="0.25">
      <c r="A247" s="25" t="s">
        <v>246</v>
      </c>
      <c r="B247" s="37">
        <v>102308.93</v>
      </c>
      <c r="C247" s="37">
        <v>0</v>
      </c>
      <c r="D247" s="37">
        <v>0</v>
      </c>
      <c r="E247" s="37">
        <v>0</v>
      </c>
      <c r="F247" s="37"/>
      <c r="G247" s="37"/>
      <c r="H247" s="38">
        <f t="shared" si="8"/>
        <v>102308.93</v>
      </c>
      <c r="I247" s="39"/>
      <c r="J247" s="40">
        <f t="shared" si="7"/>
        <v>102308.93</v>
      </c>
    </row>
    <row r="248" spans="1:10" x14ac:dyDescent="0.25">
      <c r="A248" s="25" t="s">
        <v>247</v>
      </c>
      <c r="B248" s="37">
        <v>108350.67</v>
      </c>
      <c r="C248" s="37">
        <v>35.700000000000003</v>
      </c>
      <c r="D248" s="37">
        <v>85.29</v>
      </c>
      <c r="E248" s="37">
        <v>142.81</v>
      </c>
      <c r="F248" s="37"/>
      <c r="G248" s="37"/>
      <c r="H248" s="38">
        <f t="shared" si="8"/>
        <v>108614.46999999999</v>
      </c>
      <c r="I248" s="39"/>
      <c r="J248" s="40">
        <f t="shared" si="7"/>
        <v>108614.46999999999</v>
      </c>
    </row>
    <row r="249" spans="1:10" x14ac:dyDescent="0.25">
      <c r="A249" s="25" t="s">
        <v>248</v>
      </c>
      <c r="B249" s="37">
        <v>357853.16</v>
      </c>
      <c r="C249" s="37">
        <v>513.73</v>
      </c>
      <c r="D249" s="37">
        <v>680.34</v>
      </c>
      <c r="E249" s="37">
        <v>1979.53</v>
      </c>
      <c r="F249" s="37"/>
      <c r="G249" s="37"/>
      <c r="H249" s="38">
        <f t="shared" si="8"/>
        <v>361026.76</v>
      </c>
      <c r="I249" s="39"/>
      <c r="J249" s="40">
        <f t="shared" si="7"/>
        <v>361026.76</v>
      </c>
    </row>
    <row r="250" spans="1:10" x14ac:dyDescent="0.25">
      <c r="A250" s="25" t="s">
        <v>249</v>
      </c>
      <c r="B250" s="37">
        <v>46895.89</v>
      </c>
      <c r="C250" s="37">
        <v>2090.61</v>
      </c>
      <c r="D250" s="37">
        <v>1402.33</v>
      </c>
      <c r="E250" s="37">
        <v>1414.24</v>
      </c>
      <c r="F250" s="37"/>
      <c r="G250" s="37"/>
      <c r="H250" s="38">
        <f t="shared" si="8"/>
        <v>51803.07</v>
      </c>
      <c r="I250" s="39"/>
      <c r="J250" s="40">
        <f t="shared" si="7"/>
        <v>51803.07</v>
      </c>
    </row>
    <row r="251" spans="1:10" x14ac:dyDescent="0.25">
      <c r="A251" s="25" t="s">
        <v>250</v>
      </c>
      <c r="B251" s="37">
        <v>21394.03</v>
      </c>
      <c r="C251" s="37">
        <v>37.69</v>
      </c>
      <c r="D251" s="37">
        <v>1255.56</v>
      </c>
      <c r="E251" s="37">
        <v>1414.24</v>
      </c>
      <c r="F251" s="37"/>
      <c r="G251" s="37"/>
      <c r="H251" s="38">
        <f t="shared" si="8"/>
        <v>24101.52</v>
      </c>
      <c r="I251" s="39"/>
      <c r="J251" s="40">
        <f t="shared" si="7"/>
        <v>24101.52</v>
      </c>
    </row>
    <row r="252" spans="1:10" x14ac:dyDescent="0.25">
      <c r="A252" s="25" t="s">
        <v>251</v>
      </c>
      <c r="B252" s="37">
        <v>35375.72</v>
      </c>
      <c r="C252" s="37">
        <v>1037.3699999999999</v>
      </c>
      <c r="D252" s="37">
        <v>973.9</v>
      </c>
      <c r="E252" s="37">
        <v>2515.08</v>
      </c>
      <c r="F252" s="37"/>
      <c r="G252" s="37"/>
      <c r="H252" s="38">
        <f t="shared" si="8"/>
        <v>39902.070000000007</v>
      </c>
      <c r="I252" s="39"/>
      <c r="J252" s="40">
        <f t="shared" si="7"/>
        <v>39902.070000000007</v>
      </c>
    </row>
    <row r="253" spans="1:10" x14ac:dyDescent="0.25">
      <c r="A253" s="25" t="s">
        <v>252</v>
      </c>
      <c r="B253" s="37">
        <v>9132.0300000000007</v>
      </c>
      <c r="C253" s="37">
        <v>0</v>
      </c>
      <c r="D253" s="37">
        <v>0</v>
      </c>
      <c r="E253" s="37">
        <v>15985.03</v>
      </c>
      <c r="F253" s="37"/>
      <c r="G253" s="37"/>
      <c r="H253" s="38">
        <f t="shared" si="8"/>
        <v>25117.06</v>
      </c>
      <c r="I253" s="39"/>
      <c r="J253" s="40">
        <f t="shared" si="7"/>
        <v>25117.06</v>
      </c>
    </row>
    <row r="254" spans="1:10" x14ac:dyDescent="0.25">
      <c r="A254" s="25" t="s">
        <v>253</v>
      </c>
      <c r="B254" s="37">
        <v>25725.99</v>
      </c>
      <c r="C254" s="37">
        <v>0</v>
      </c>
      <c r="D254" s="37">
        <v>0</v>
      </c>
      <c r="E254" s="37">
        <v>3411.62</v>
      </c>
      <c r="F254" s="37"/>
      <c r="G254" s="37"/>
      <c r="H254" s="38">
        <f t="shared" si="8"/>
        <v>29137.61</v>
      </c>
      <c r="I254" s="39"/>
      <c r="J254" s="40">
        <f t="shared" si="7"/>
        <v>29137.61</v>
      </c>
    </row>
    <row r="255" spans="1:10" x14ac:dyDescent="0.25">
      <c r="A255" s="25" t="s">
        <v>254</v>
      </c>
      <c r="B255" s="37">
        <v>29786.22</v>
      </c>
      <c r="C255" s="37">
        <v>0</v>
      </c>
      <c r="D255" s="37">
        <v>0</v>
      </c>
      <c r="E255" s="37">
        <v>0</v>
      </c>
      <c r="F255" s="37"/>
      <c r="G255" s="37"/>
      <c r="H255" s="38">
        <f t="shared" si="8"/>
        <v>29786.22</v>
      </c>
      <c r="I255" s="39"/>
      <c r="J255" s="40">
        <f t="shared" si="7"/>
        <v>29786.22</v>
      </c>
    </row>
    <row r="256" spans="1:10" x14ac:dyDescent="0.25">
      <c r="A256" s="25" t="s">
        <v>255</v>
      </c>
      <c r="B256" s="37">
        <v>45120.66</v>
      </c>
      <c r="C256" s="37">
        <v>0</v>
      </c>
      <c r="D256" s="37">
        <v>0</v>
      </c>
      <c r="E256" s="37">
        <v>0</v>
      </c>
      <c r="F256" s="37"/>
      <c r="G256" s="37"/>
      <c r="H256" s="38">
        <f t="shared" si="8"/>
        <v>45120.66</v>
      </c>
      <c r="I256" s="39"/>
      <c r="J256" s="40">
        <f t="shared" si="7"/>
        <v>45120.66</v>
      </c>
    </row>
    <row r="257" spans="1:10" x14ac:dyDescent="0.25">
      <c r="A257" s="25" t="s">
        <v>256</v>
      </c>
      <c r="B257" s="37">
        <v>49123.360000000001</v>
      </c>
      <c r="C257" s="37">
        <v>0</v>
      </c>
      <c r="D257" s="37">
        <v>0</v>
      </c>
      <c r="E257" s="37">
        <v>0</v>
      </c>
      <c r="F257" s="37"/>
      <c r="G257" s="37"/>
      <c r="H257" s="38">
        <f t="shared" si="8"/>
        <v>49123.360000000001</v>
      </c>
      <c r="I257" s="39"/>
      <c r="J257" s="40">
        <f t="shared" si="7"/>
        <v>49123.360000000001</v>
      </c>
    </row>
    <row r="258" spans="1:10" x14ac:dyDescent="0.25">
      <c r="A258" s="25" t="s">
        <v>257</v>
      </c>
      <c r="B258" s="37">
        <v>43527.91</v>
      </c>
      <c r="C258" s="37">
        <v>0</v>
      </c>
      <c r="D258" s="37">
        <v>0</v>
      </c>
      <c r="E258" s="37">
        <v>10109.9</v>
      </c>
      <c r="F258" s="37"/>
      <c r="G258" s="37"/>
      <c r="H258" s="38">
        <f t="shared" si="8"/>
        <v>53637.810000000005</v>
      </c>
      <c r="I258" s="39"/>
      <c r="J258" s="40">
        <f t="shared" si="7"/>
        <v>53637.810000000005</v>
      </c>
    </row>
    <row r="259" spans="1:10" x14ac:dyDescent="0.25">
      <c r="A259" s="25" t="s">
        <v>258</v>
      </c>
      <c r="B259" s="37">
        <v>68932.58</v>
      </c>
      <c r="C259" s="37">
        <v>0</v>
      </c>
      <c r="D259" s="37">
        <v>0</v>
      </c>
      <c r="E259" s="37">
        <v>3802.37</v>
      </c>
      <c r="F259" s="37"/>
      <c r="G259" s="37"/>
      <c r="H259" s="38">
        <f t="shared" si="8"/>
        <v>72734.95</v>
      </c>
      <c r="I259" s="39"/>
      <c r="J259" s="40">
        <f t="shared" ref="J259:J322" si="9">H259+I259</f>
        <v>72734.95</v>
      </c>
    </row>
    <row r="260" spans="1:10" x14ac:dyDescent="0.25">
      <c r="A260" s="25" t="s">
        <v>259</v>
      </c>
      <c r="B260" s="37">
        <v>196894.11</v>
      </c>
      <c r="C260" s="37">
        <v>0</v>
      </c>
      <c r="D260" s="37">
        <v>75.37</v>
      </c>
      <c r="E260" s="37">
        <v>2392.1</v>
      </c>
      <c r="F260" s="37"/>
      <c r="G260" s="37"/>
      <c r="H260" s="38">
        <f t="shared" si="8"/>
        <v>199361.58</v>
      </c>
      <c r="I260" s="39"/>
      <c r="J260" s="40">
        <f t="shared" si="9"/>
        <v>199361.58</v>
      </c>
    </row>
    <row r="261" spans="1:10" x14ac:dyDescent="0.25">
      <c r="A261" s="25" t="s">
        <v>260</v>
      </c>
      <c r="B261" s="37">
        <v>53649.71</v>
      </c>
      <c r="C261" s="37">
        <v>928.28</v>
      </c>
      <c r="D261" s="37">
        <v>1261.51</v>
      </c>
      <c r="E261" s="37">
        <v>2423.84</v>
      </c>
      <c r="F261" s="37"/>
      <c r="G261" s="37"/>
      <c r="H261" s="38">
        <f t="shared" si="8"/>
        <v>58263.340000000004</v>
      </c>
      <c r="I261" s="39"/>
      <c r="J261" s="40">
        <f t="shared" si="9"/>
        <v>58263.340000000004</v>
      </c>
    </row>
    <row r="262" spans="1:10" x14ac:dyDescent="0.25">
      <c r="A262" s="25" t="s">
        <v>261</v>
      </c>
      <c r="B262" s="37">
        <v>19723.919999999998</v>
      </c>
      <c r="C262" s="37">
        <v>852.91</v>
      </c>
      <c r="D262" s="37">
        <v>1348.78</v>
      </c>
      <c r="E262" s="37">
        <v>0</v>
      </c>
      <c r="F262" s="37"/>
      <c r="G262" s="37"/>
      <c r="H262" s="38">
        <f t="shared" si="8"/>
        <v>21925.609999999997</v>
      </c>
      <c r="I262" s="39"/>
      <c r="J262" s="40">
        <f t="shared" si="9"/>
        <v>21925.609999999997</v>
      </c>
    </row>
    <row r="263" spans="1:10" x14ac:dyDescent="0.25">
      <c r="A263" s="25" t="s">
        <v>262</v>
      </c>
      <c r="B263" s="37">
        <v>17306.04</v>
      </c>
      <c r="C263" s="37">
        <v>49.59</v>
      </c>
      <c r="D263" s="37">
        <v>1045.3</v>
      </c>
      <c r="E263" s="37">
        <v>0</v>
      </c>
      <c r="F263" s="37"/>
      <c r="G263" s="37"/>
      <c r="H263" s="38">
        <f t="shared" si="8"/>
        <v>18400.93</v>
      </c>
      <c r="I263" s="39"/>
      <c r="J263" s="40">
        <f t="shared" si="9"/>
        <v>18400.93</v>
      </c>
    </row>
    <row r="264" spans="1:10" x14ac:dyDescent="0.25">
      <c r="A264" s="25" t="s">
        <v>263</v>
      </c>
      <c r="B264" s="37">
        <v>39574.79</v>
      </c>
      <c r="C264" s="37">
        <v>406.62</v>
      </c>
      <c r="D264" s="37">
        <v>642.65</v>
      </c>
      <c r="E264" s="37">
        <v>10921.15</v>
      </c>
      <c r="F264" s="37"/>
      <c r="G264" s="37"/>
      <c r="H264" s="38">
        <f t="shared" si="8"/>
        <v>51545.210000000006</v>
      </c>
      <c r="I264" s="39"/>
      <c r="J264" s="40">
        <f t="shared" si="9"/>
        <v>51545.210000000006</v>
      </c>
    </row>
    <row r="265" spans="1:10" x14ac:dyDescent="0.25">
      <c r="A265" s="25" t="s">
        <v>264</v>
      </c>
      <c r="B265" s="37">
        <v>15259.07</v>
      </c>
      <c r="C265" s="37">
        <v>0</v>
      </c>
      <c r="D265" s="37">
        <v>0</v>
      </c>
      <c r="E265" s="37">
        <v>13686.15</v>
      </c>
      <c r="F265" s="37"/>
      <c r="G265" s="37"/>
      <c r="H265" s="38">
        <f t="shared" si="8"/>
        <v>28945.22</v>
      </c>
      <c r="I265" s="39"/>
      <c r="J265" s="40">
        <f t="shared" si="9"/>
        <v>28945.22</v>
      </c>
    </row>
    <row r="266" spans="1:10" x14ac:dyDescent="0.25">
      <c r="A266" s="25" t="s">
        <v>265</v>
      </c>
      <c r="B266" s="37">
        <v>7291.35</v>
      </c>
      <c r="C266" s="37">
        <v>674.39</v>
      </c>
      <c r="D266" s="37">
        <v>0</v>
      </c>
      <c r="E266" s="37">
        <v>674.39</v>
      </c>
      <c r="F266" s="37"/>
      <c r="G266" s="37"/>
      <c r="H266" s="38">
        <f t="shared" si="8"/>
        <v>8640.130000000001</v>
      </c>
      <c r="I266" s="39"/>
      <c r="J266" s="40">
        <f t="shared" si="9"/>
        <v>8640.130000000001</v>
      </c>
    </row>
    <row r="267" spans="1:10" x14ac:dyDescent="0.25">
      <c r="A267" s="25" t="s">
        <v>266</v>
      </c>
      <c r="B267" s="37">
        <v>15868</v>
      </c>
      <c r="C267" s="37">
        <v>0</v>
      </c>
      <c r="D267" s="37">
        <v>0</v>
      </c>
      <c r="E267" s="37">
        <v>0</v>
      </c>
      <c r="F267" s="37"/>
      <c r="G267" s="37"/>
      <c r="H267" s="38">
        <f t="shared" si="8"/>
        <v>15868</v>
      </c>
      <c r="I267" s="39"/>
      <c r="J267" s="40">
        <f t="shared" si="9"/>
        <v>15868</v>
      </c>
    </row>
    <row r="268" spans="1:10" x14ac:dyDescent="0.25">
      <c r="A268" s="25" t="s">
        <v>267</v>
      </c>
      <c r="B268" s="37">
        <v>33435.86</v>
      </c>
      <c r="C268" s="37">
        <v>0</v>
      </c>
      <c r="D268" s="37">
        <v>0</v>
      </c>
      <c r="E268" s="37">
        <v>0</v>
      </c>
      <c r="F268" s="37"/>
      <c r="G268" s="37"/>
      <c r="H268" s="38">
        <f t="shared" si="8"/>
        <v>33435.86</v>
      </c>
      <c r="I268" s="39"/>
      <c r="J268" s="40">
        <f t="shared" si="9"/>
        <v>33435.86</v>
      </c>
    </row>
    <row r="269" spans="1:10" x14ac:dyDescent="0.25">
      <c r="A269" s="25" t="s">
        <v>268</v>
      </c>
      <c r="B269" s="37">
        <v>26055.26</v>
      </c>
      <c r="C269" s="37">
        <v>0</v>
      </c>
      <c r="D269" s="37">
        <v>0</v>
      </c>
      <c r="E269" s="37">
        <v>4587.84</v>
      </c>
      <c r="F269" s="37"/>
      <c r="G269" s="37"/>
      <c r="H269" s="38">
        <f t="shared" si="8"/>
        <v>30643.1</v>
      </c>
      <c r="I269" s="39"/>
      <c r="J269" s="40">
        <f t="shared" si="9"/>
        <v>30643.1</v>
      </c>
    </row>
    <row r="270" spans="1:10" x14ac:dyDescent="0.25">
      <c r="A270" s="25" t="s">
        <v>269</v>
      </c>
      <c r="B270" s="37">
        <v>20580.8</v>
      </c>
      <c r="C270" s="37">
        <v>0</v>
      </c>
      <c r="D270" s="37">
        <v>0</v>
      </c>
      <c r="E270" s="37">
        <v>7372.67</v>
      </c>
      <c r="F270" s="37"/>
      <c r="G270" s="37"/>
      <c r="H270" s="38">
        <f t="shared" si="8"/>
        <v>27953.47</v>
      </c>
      <c r="I270" s="39"/>
      <c r="J270" s="40">
        <f t="shared" si="9"/>
        <v>27953.47</v>
      </c>
    </row>
    <row r="271" spans="1:10" x14ac:dyDescent="0.25">
      <c r="A271" s="25" t="s">
        <v>270</v>
      </c>
      <c r="B271" s="37">
        <v>11125.45</v>
      </c>
      <c r="C271" s="37">
        <v>718.03</v>
      </c>
      <c r="D271" s="37">
        <v>811.25</v>
      </c>
      <c r="E271" s="37">
        <v>1170.27</v>
      </c>
      <c r="F271" s="37"/>
      <c r="G271" s="37"/>
      <c r="H271" s="38">
        <f t="shared" si="8"/>
        <v>13825.000000000002</v>
      </c>
      <c r="I271" s="39"/>
      <c r="J271" s="40">
        <f t="shared" si="9"/>
        <v>13825.000000000002</v>
      </c>
    </row>
    <row r="272" spans="1:10" x14ac:dyDescent="0.25">
      <c r="A272" s="25" t="s">
        <v>271</v>
      </c>
      <c r="B272" s="37">
        <v>8435.83</v>
      </c>
      <c r="C272" s="37">
        <v>218.18</v>
      </c>
      <c r="D272" s="37">
        <v>868.77</v>
      </c>
      <c r="E272" s="37">
        <v>1529.28</v>
      </c>
      <c r="F272" s="37"/>
      <c r="G272" s="37"/>
      <c r="H272" s="38">
        <f t="shared" si="8"/>
        <v>11052.060000000001</v>
      </c>
      <c r="I272" s="39"/>
      <c r="J272" s="40">
        <f t="shared" si="9"/>
        <v>11052.060000000001</v>
      </c>
    </row>
    <row r="273" spans="1:10" x14ac:dyDescent="0.25">
      <c r="A273" s="25" t="s">
        <v>272</v>
      </c>
      <c r="B273" s="37">
        <v>12182.06</v>
      </c>
      <c r="C273" s="37">
        <v>208.27</v>
      </c>
      <c r="D273" s="37">
        <v>815.22</v>
      </c>
      <c r="E273" s="37">
        <v>4504.53</v>
      </c>
      <c r="F273" s="37"/>
      <c r="G273" s="37"/>
      <c r="H273" s="38">
        <f t="shared" si="8"/>
        <v>17710.080000000002</v>
      </c>
      <c r="I273" s="39"/>
      <c r="J273" s="40">
        <f t="shared" si="9"/>
        <v>17710.080000000002</v>
      </c>
    </row>
    <row r="274" spans="1:10" x14ac:dyDescent="0.25">
      <c r="A274" s="25" t="s">
        <v>273</v>
      </c>
      <c r="B274" s="37">
        <v>9723.1200000000008</v>
      </c>
      <c r="C274" s="37">
        <v>357.03</v>
      </c>
      <c r="D274" s="37">
        <v>1136.55</v>
      </c>
      <c r="E274" s="37">
        <v>0</v>
      </c>
      <c r="F274" s="37"/>
      <c r="G274" s="37"/>
      <c r="H274" s="38">
        <f t="shared" si="8"/>
        <v>11216.7</v>
      </c>
      <c r="I274" s="39"/>
      <c r="J274" s="40">
        <f t="shared" si="9"/>
        <v>11216.7</v>
      </c>
    </row>
    <row r="275" spans="1:10" x14ac:dyDescent="0.25">
      <c r="A275" s="25" t="s">
        <v>274</v>
      </c>
      <c r="B275" s="37">
        <v>16770.490000000002</v>
      </c>
      <c r="C275" s="37">
        <v>61.49</v>
      </c>
      <c r="D275" s="37">
        <v>1104.81</v>
      </c>
      <c r="E275" s="37">
        <v>0</v>
      </c>
      <c r="F275" s="37"/>
      <c r="G275" s="37"/>
      <c r="H275" s="38">
        <f t="shared" si="8"/>
        <v>17936.790000000005</v>
      </c>
      <c r="I275" s="39"/>
      <c r="J275" s="40">
        <f t="shared" si="9"/>
        <v>17936.790000000005</v>
      </c>
    </row>
    <row r="276" spans="1:10" x14ac:dyDescent="0.25">
      <c r="A276" s="25" t="s">
        <v>275</v>
      </c>
      <c r="B276" s="37">
        <v>5428.84</v>
      </c>
      <c r="C276" s="37">
        <v>134.88</v>
      </c>
      <c r="D276" s="37">
        <v>825.14</v>
      </c>
      <c r="E276" s="37">
        <v>158.68</v>
      </c>
      <c r="F276" s="37"/>
      <c r="G276" s="37"/>
      <c r="H276" s="38">
        <f t="shared" si="8"/>
        <v>6547.5400000000009</v>
      </c>
      <c r="I276" s="39"/>
      <c r="J276" s="40">
        <f t="shared" si="9"/>
        <v>6547.5400000000009</v>
      </c>
    </row>
    <row r="277" spans="1:10" x14ac:dyDescent="0.25">
      <c r="A277" s="25" t="s">
        <v>276</v>
      </c>
      <c r="B277" s="37">
        <v>4147.5</v>
      </c>
      <c r="C277" s="37">
        <v>166.61</v>
      </c>
      <c r="D277" s="37">
        <v>487.94</v>
      </c>
      <c r="E277" s="37">
        <v>339.18</v>
      </c>
      <c r="F277" s="37"/>
      <c r="G277" s="37"/>
      <c r="H277" s="38">
        <f t="shared" si="8"/>
        <v>5141.2299999999996</v>
      </c>
      <c r="I277" s="39"/>
      <c r="J277" s="40">
        <f t="shared" si="9"/>
        <v>5141.2299999999996</v>
      </c>
    </row>
    <row r="278" spans="1:10" x14ac:dyDescent="0.25">
      <c r="A278" s="25" t="s">
        <v>277</v>
      </c>
      <c r="B278" s="37">
        <v>2197.7199999999998</v>
      </c>
      <c r="C278" s="37">
        <v>0</v>
      </c>
      <c r="D278" s="37">
        <v>0</v>
      </c>
      <c r="E278" s="37">
        <v>2233.42</v>
      </c>
      <c r="F278" s="37"/>
      <c r="G278" s="37"/>
      <c r="H278" s="38">
        <f t="shared" si="8"/>
        <v>4431.1399999999994</v>
      </c>
      <c r="I278" s="39"/>
      <c r="J278" s="40">
        <f t="shared" si="9"/>
        <v>4431.1399999999994</v>
      </c>
    </row>
    <row r="279" spans="1:10" x14ac:dyDescent="0.25">
      <c r="A279" s="25" t="s">
        <v>278</v>
      </c>
      <c r="B279" s="37">
        <v>15810.48</v>
      </c>
      <c r="C279" s="37">
        <v>0</v>
      </c>
      <c r="D279" s="37">
        <v>0</v>
      </c>
      <c r="E279" s="37">
        <v>7906.23</v>
      </c>
      <c r="F279" s="37"/>
      <c r="G279" s="37"/>
      <c r="H279" s="38">
        <f t="shared" si="8"/>
        <v>23716.71</v>
      </c>
      <c r="I279" s="39"/>
      <c r="J279" s="40">
        <f t="shared" si="9"/>
        <v>23716.71</v>
      </c>
    </row>
    <row r="280" spans="1:10" x14ac:dyDescent="0.25">
      <c r="A280" s="25" t="s">
        <v>279</v>
      </c>
      <c r="B280" s="37">
        <v>37152.94</v>
      </c>
      <c r="C280" s="37">
        <v>0</v>
      </c>
      <c r="D280" s="37">
        <v>0</v>
      </c>
      <c r="E280" s="37">
        <v>5528.02</v>
      </c>
      <c r="F280" s="37"/>
      <c r="G280" s="37"/>
      <c r="H280" s="38">
        <f t="shared" si="8"/>
        <v>42680.960000000006</v>
      </c>
      <c r="I280" s="39"/>
      <c r="J280" s="40">
        <f t="shared" si="9"/>
        <v>42680.960000000006</v>
      </c>
    </row>
    <row r="281" spans="1:10" x14ac:dyDescent="0.25">
      <c r="A281" s="25" t="s">
        <v>280</v>
      </c>
      <c r="B281" s="37">
        <v>39632.31</v>
      </c>
      <c r="C281" s="37">
        <v>0</v>
      </c>
      <c r="D281" s="37">
        <v>0</v>
      </c>
      <c r="E281" s="37">
        <v>5539.92</v>
      </c>
      <c r="F281" s="37"/>
      <c r="G281" s="37"/>
      <c r="H281" s="38">
        <f t="shared" si="8"/>
        <v>45172.229999999996</v>
      </c>
      <c r="I281" s="39"/>
      <c r="J281" s="40">
        <f t="shared" si="9"/>
        <v>45172.229999999996</v>
      </c>
    </row>
    <row r="282" spans="1:10" x14ac:dyDescent="0.25">
      <c r="A282" s="25" t="s">
        <v>281</v>
      </c>
      <c r="B282" s="37">
        <v>42294.17</v>
      </c>
      <c r="C282" s="37">
        <v>0</v>
      </c>
      <c r="D282" s="37">
        <v>0</v>
      </c>
      <c r="E282" s="37">
        <v>11609.42</v>
      </c>
      <c r="F282" s="37"/>
      <c r="G282" s="37"/>
      <c r="H282" s="38">
        <f t="shared" si="8"/>
        <v>53903.59</v>
      </c>
      <c r="I282" s="39"/>
      <c r="J282" s="40">
        <f t="shared" si="9"/>
        <v>53903.59</v>
      </c>
    </row>
    <row r="283" spans="1:10" x14ac:dyDescent="0.25">
      <c r="A283" s="25" t="s">
        <v>282</v>
      </c>
      <c r="B283" s="37">
        <v>78439.490000000005</v>
      </c>
      <c r="C283" s="37">
        <v>0</v>
      </c>
      <c r="D283" s="37">
        <v>0</v>
      </c>
      <c r="E283" s="37">
        <v>4171.3</v>
      </c>
      <c r="F283" s="37"/>
      <c r="G283" s="37"/>
      <c r="H283" s="38">
        <f t="shared" si="8"/>
        <v>82610.790000000008</v>
      </c>
      <c r="I283" s="39"/>
      <c r="J283" s="40">
        <f t="shared" si="9"/>
        <v>82610.790000000008</v>
      </c>
    </row>
    <row r="284" spans="1:10" x14ac:dyDescent="0.25">
      <c r="A284" s="25" t="s">
        <v>283</v>
      </c>
      <c r="B284" s="37">
        <v>490955.91</v>
      </c>
      <c r="C284" s="37">
        <v>154.71</v>
      </c>
      <c r="D284" s="37">
        <v>0</v>
      </c>
      <c r="E284" s="37">
        <v>1370.6</v>
      </c>
      <c r="F284" s="37"/>
      <c r="G284" s="37"/>
      <c r="H284" s="38">
        <f t="shared" si="8"/>
        <v>492481.22</v>
      </c>
      <c r="I284" s="39"/>
      <c r="J284" s="40">
        <f t="shared" si="9"/>
        <v>492481.22</v>
      </c>
    </row>
    <row r="285" spans="1:10" x14ac:dyDescent="0.25">
      <c r="A285" s="25" t="s">
        <v>284</v>
      </c>
      <c r="B285" s="37">
        <v>178951.38</v>
      </c>
      <c r="C285" s="37">
        <v>837.04</v>
      </c>
      <c r="D285" s="37">
        <v>585.13</v>
      </c>
      <c r="E285" s="37">
        <v>2554.75</v>
      </c>
      <c r="F285" s="37"/>
      <c r="G285" s="37"/>
      <c r="H285" s="38">
        <f t="shared" si="8"/>
        <v>182928.30000000002</v>
      </c>
      <c r="I285" s="39"/>
      <c r="J285" s="40">
        <f t="shared" si="9"/>
        <v>182928.30000000002</v>
      </c>
    </row>
    <row r="286" spans="1:10" x14ac:dyDescent="0.25">
      <c r="A286" s="25" t="s">
        <v>285</v>
      </c>
      <c r="B286" s="37">
        <v>41804.25</v>
      </c>
      <c r="C286" s="37">
        <v>553.4</v>
      </c>
      <c r="D286" s="37">
        <v>1075.06</v>
      </c>
      <c r="E286" s="37">
        <v>3522.7</v>
      </c>
      <c r="F286" s="37"/>
      <c r="G286" s="37"/>
      <c r="H286" s="38">
        <f t="shared" si="8"/>
        <v>46955.409999999996</v>
      </c>
      <c r="I286" s="39"/>
      <c r="J286" s="40">
        <f t="shared" si="9"/>
        <v>46955.409999999996</v>
      </c>
    </row>
    <row r="287" spans="1:10" x14ac:dyDescent="0.25">
      <c r="A287" s="25" t="s">
        <v>286</v>
      </c>
      <c r="B287" s="37">
        <v>19015.810000000001</v>
      </c>
      <c r="C287" s="37">
        <v>696.21</v>
      </c>
      <c r="D287" s="37">
        <v>1247.6199999999999</v>
      </c>
      <c r="E287" s="37">
        <v>476.04</v>
      </c>
      <c r="F287" s="37"/>
      <c r="G287" s="37"/>
      <c r="H287" s="38">
        <f t="shared" si="8"/>
        <v>21435.68</v>
      </c>
      <c r="I287" s="39"/>
      <c r="J287" s="40">
        <f t="shared" si="9"/>
        <v>21435.68</v>
      </c>
    </row>
    <row r="288" spans="1:10" x14ac:dyDescent="0.25">
      <c r="A288" s="25" t="s">
        <v>287</v>
      </c>
      <c r="B288" s="37">
        <v>55559.82</v>
      </c>
      <c r="C288" s="37">
        <v>0</v>
      </c>
      <c r="D288" s="37">
        <v>378.85</v>
      </c>
      <c r="E288" s="37">
        <v>0</v>
      </c>
      <c r="F288" s="37"/>
      <c r="G288" s="37"/>
      <c r="H288" s="38">
        <f t="shared" si="8"/>
        <v>55938.67</v>
      </c>
      <c r="I288" s="39"/>
      <c r="J288" s="40">
        <f t="shared" si="9"/>
        <v>55938.67</v>
      </c>
    </row>
    <row r="289" spans="1:10" x14ac:dyDescent="0.25">
      <c r="A289" s="25" t="s">
        <v>288</v>
      </c>
      <c r="B289" s="37">
        <v>63739.77</v>
      </c>
      <c r="C289" s="37">
        <v>0</v>
      </c>
      <c r="D289" s="37">
        <v>0</v>
      </c>
      <c r="E289" s="37">
        <v>0</v>
      </c>
      <c r="F289" s="37"/>
      <c r="G289" s="37"/>
      <c r="H289" s="38">
        <f t="shared" si="8"/>
        <v>63739.77</v>
      </c>
      <c r="I289" s="39"/>
      <c r="J289" s="40">
        <f t="shared" si="9"/>
        <v>63739.77</v>
      </c>
    </row>
    <row r="290" spans="1:10" x14ac:dyDescent="0.25">
      <c r="A290" s="25" t="s">
        <v>289</v>
      </c>
      <c r="B290" s="37">
        <v>36101.68</v>
      </c>
      <c r="C290" s="37">
        <v>0</v>
      </c>
      <c r="D290" s="37">
        <v>0</v>
      </c>
      <c r="E290" s="37">
        <v>14610.46</v>
      </c>
      <c r="F290" s="37"/>
      <c r="G290" s="37"/>
      <c r="H290" s="38">
        <f t="shared" si="8"/>
        <v>50712.14</v>
      </c>
      <c r="I290" s="39"/>
      <c r="J290" s="40">
        <f t="shared" si="9"/>
        <v>50712.14</v>
      </c>
    </row>
    <row r="291" spans="1:10" x14ac:dyDescent="0.25">
      <c r="A291" s="25" t="s">
        <v>290</v>
      </c>
      <c r="B291" s="37">
        <v>27991.15</v>
      </c>
      <c r="C291" s="37">
        <v>0</v>
      </c>
      <c r="D291" s="37">
        <v>0</v>
      </c>
      <c r="E291" s="37">
        <v>0</v>
      </c>
      <c r="F291" s="37"/>
      <c r="G291" s="37"/>
      <c r="H291" s="38">
        <f t="shared" si="8"/>
        <v>27991.15</v>
      </c>
      <c r="I291" s="39"/>
      <c r="J291" s="40">
        <f t="shared" si="9"/>
        <v>27991.15</v>
      </c>
    </row>
    <row r="292" spans="1:10" x14ac:dyDescent="0.25">
      <c r="A292" s="25" t="s">
        <v>291</v>
      </c>
      <c r="B292" s="37">
        <v>60839.89</v>
      </c>
      <c r="C292" s="37">
        <v>0</v>
      </c>
      <c r="D292" s="37">
        <v>0</v>
      </c>
      <c r="E292" s="37">
        <v>0</v>
      </c>
      <c r="F292" s="37"/>
      <c r="G292" s="37"/>
      <c r="H292" s="38">
        <f t="shared" si="8"/>
        <v>60839.89</v>
      </c>
      <c r="I292" s="39"/>
      <c r="J292" s="40">
        <f t="shared" si="9"/>
        <v>60839.89</v>
      </c>
    </row>
    <row r="293" spans="1:10" x14ac:dyDescent="0.25">
      <c r="A293" s="25" t="s">
        <v>292</v>
      </c>
      <c r="B293" s="37">
        <v>43692.54</v>
      </c>
      <c r="C293" s="37">
        <v>0</v>
      </c>
      <c r="D293" s="37">
        <v>0</v>
      </c>
      <c r="E293" s="37">
        <v>0</v>
      </c>
      <c r="F293" s="37"/>
      <c r="G293" s="37"/>
      <c r="H293" s="38">
        <f t="shared" si="8"/>
        <v>43692.54</v>
      </c>
      <c r="I293" s="39"/>
      <c r="J293" s="40">
        <f t="shared" si="9"/>
        <v>43692.54</v>
      </c>
    </row>
    <row r="294" spans="1:10" x14ac:dyDescent="0.25">
      <c r="A294" s="25" t="s">
        <v>293</v>
      </c>
      <c r="B294" s="37">
        <v>48524.34</v>
      </c>
      <c r="C294" s="37">
        <v>0</v>
      </c>
      <c r="D294" s="37">
        <v>0</v>
      </c>
      <c r="E294" s="37">
        <v>7755.48</v>
      </c>
      <c r="F294" s="37"/>
      <c r="G294" s="37"/>
      <c r="H294" s="38">
        <f t="shared" si="8"/>
        <v>56279.819999999992</v>
      </c>
      <c r="I294" s="39"/>
      <c r="J294" s="40">
        <f t="shared" si="9"/>
        <v>56279.819999999992</v>
      </c>
    </row>
    <row r="295" spans="1:10" x14ac:dyDescent="0.25">
      <c r="A295" s="25" t="s">
        <v>294</v>
      </c>
      <c r="B295" s="37">
        <v>59382.02</v>
      </c>
      <c r="C295" s="37">
        <v>0</v>
      </c>
      <c r="D295" s="37">
        <v>0</v>
      </c>
      <c r="E295" s="37">
        <v>3786.5</v>
      </c>
      <c r="F295" s="37"/>
      <c r="G295" s="37"/>
      <c r="H295" s="38">
        <f t="shared" si="8"/>
        <v>63168.52</v>
      </c>
      <c r="I295" s="39"/>
      <c r="J295" s="40">
        <f t="shared" si="9"/>
        <v>63168.52</v>
      </c>
    </row>
    <row r="296" spans="1:10" x14ac:dyDescent="0.25">
      <c r="A296" s="25" t="s">
        <v>295</v>
      </c>
      <c r="B296" s="37">
        <v>25918.39</v>
      </c>
      <c r="C296" s="37">
        <v>1192.08</v>
      </c>
      <c r="D296" s="37">
        <v>1098.8599999999999</v>
      </c>
      <c r="E296" s="37">
        <v>1461.84</v>
      </c>
      <c r="F296" s="37"/>
      <c r="G296" s="37"/>
      <c r="H296" s="38">
        <f t="shared" si="8"/>
        <v>29671.17</v>
      </c>
      <c r="I296" s="39"/>
      <c r="J296" s="40">
        <f t="shared" si="9"/>
        <v>29671.17</v>
      </c>
    </row>
    <row r="297" spans="1:10" x14ac:dyDescent="0.25">
      <c r="A297" s="25" t="s">
        <v>296</v>
      </c>
      <c r="B297" s="37">
        <v>21191.71</v>
      </c>
      <c r="C297" s="37">
        <v>864.81</v>
      </c>
      <c r="D297" s="37">
        <v>969.93</v>
      </c>
      <c r="E297" s="37">
        <v>3457.24</v>
      </c>
      <c r="F297" s="37"/>
      <c r="G297" s="37"/>
      <c r="H297" s="38">
        <f t="shared" si="8"/>
        <v>26483.69</v>
      </c>
      <c r="I297" s="39"/>
      <c r="J297" s="40">
        <f t="shared" si="9"/>
        <v>26483.69</v>
      </c>
    </row>
    <row r="298" spans="1:10" x14ac:dyDescent="0.25">
      <c r="A298" s="25" t="s">
        <v>297</v>
      </c>
      <c r="B298" s="37">
        <v>15286.83</v>
      </c>
      <c r="C298" s="37">
        <v>311.41000000000003</v>
      </c>
      <c r="D298" s="37">
        <v>1233.74</v>
      </c>
      <c r="E298" s="37">
        <v>0</v>
      </c>
      <c r="F298" s="37"/>
      <c r="G298" s="37"/>
      <c r="H298" s="38">
        <f t="shared" si="8"/>
        <v>16831.98</v>
      </c>
      <c r="I298" s="39"/>
      <c r="J298" s="40">
        <f t="shared" si="9"/>
        <v>16831.98</v>
      </c>
    </row>
    <row r="299" spans="1:10" x14ac:dyDescent="0.25">
      <c r="A299" s="25" t="s">
        <v>298</v>
      </c>
      <c r="B299" s="37">
        <v>16716.939999999999</v>
      </c>
      <c r="C299" s="37">
        <v>0</v>
      </c>
      <c r="D299" s="37">
        <v>1275.3900000000001</v>
      </c>
      <c r="E299" s="37">
        <v>0</v>
      </c>
      <c r="F299" s="37"/>
      <c r="G299" s="37"/>
      <c r="H299" s="38">
        <f t="shared" si="8"/>
        <v>17992.329999999998</v>
      </c>
      <c r="I299" s="39"/>
      <c r="J299" s="40">
        <f t="shared" si="9"/>
        <v>17992.329999999998</v>
      </c>
    </row>
    <row r="300" spans="1:10" x14ac:dyDescent="0.25">
      <c r="A300" s="25" t="s">
        <v>299</v>
      </c>
      <c r="B300" s="37">
        <v>29052.32</v>
      </c>
      <c r="C300" s="37">
        <v>864.81</v>
      </c>
      <c r="D300" s="37">
        <v>940.18</v>
      </c>
      <c r="E300" s="37">
        <v>12533.74</v>
      </c>
      <c r="F300" s="37"/>
      <c r="G300" s="37"/>
      <c r="H300" s="38">
        <f t="shared" si="8"/>
        <v>43391.049999999996</v>
      </c>
      <c r="I300" s="39"/>
      <c r="J300" s="40">
        <f t="shared" si="9"/>
        <v>43391.049999999996</v>
      </c>
    </row>
    <row r="301" spans="1:10" x14ac:dyDescent="0.25">
      <c r="A301" s="25" t="s">
        <v>300</v>
      </c>
      <c r="B301" s="37">
        <v>7791.19</v>
      </c>
      <c r="C301" s="37">
        <v>0</v>
      </c>
      <c r="D301" s="37">
        <v>325.29000000000002</v>
      </c>
      <c r="E301" s="37">
        <v>6559.44</v>
      </c>
      <c r="F301" s="37"/>
      <c r="G301" s="37"/>
      <c r="H301" s="38">
        <f t="shared" si="8"/>
        <v>14675.92</v>
      </c>
      <c r="I301" s="39"/>
      <c r="J301" s="40">
        <f t="shared" si="9"/>
        <v>14675.92</v>
      </c>
    </row>
    <row r="302" spans="1:10" x14ac:dyDescent="0.25">
      <c r="A302" s="25" t="s">
        <v>301</v>
      </c>
      <c r="B302" s="37">
        <v>3953.12</v>
      </c>
      <c r="C302" s="37">
        <v>0</v>
      </c>
      <c r="D302" s="37">
        <v>0</v>
      </c>
      <c r="E302" s="37">
        <v>1995.4</v>
      </c>
      <c r="F302" s="37"/>
      <c r="G302" s="37"/>
      <c r="H302" s="38">
        <f t="shared" si="8"/>
        <v>5948.52</v>
      </c>
      <c r="I302" s="39"/>
      <c r="J302" s="40">
        <f t="shared" si="9"/>
        <v>5948.52</v>
      </c>
    </row>
    <row r="303" spans="1:10" x14ac:dyDescent="0.25">
      <c r="A303" s="25" t="s">
        <v>302</v>
      </c>
      <c r="B303" s="37">
        <v>9951.2199999999993</v>
      </c>
      <c r="C303" s="37">
        <v>0</v>
      </c>
      <c r="D303" s="37">
        <v>0</v>
      </c>
      <c r="E303" s="37">
        <v>4768.33</v>
      </c>
      <c r="F303" s="37"/>
      <c r="G303" s="37"/>
      <c r="H303" s="38">
        <f t="shared" si="8"/>
        <v>14719.55</v>
      </c>
      <c r="I303" s="39"/>
      <c r="J303" s="40">
        <f t="shared" si="9"/>
        <v>14719.55</v>
      </c>
    </row>
    <row r="304" spans="1:10" x14ac:dyDescent="0.25">
      <c r="A304" s="25" t="s">
        <v>303</v>
      </c>
      <c r="B304" s="37">
        <v>19509.71</v>
      </c>
      <c r="C304" s="37">
        <v>0</v>
      </c>
      <c r="D304" s="37">
        <v>0</v>
      </c>
      <c r="E304" s="37">
        <v>8388.2199999999993</v>
      </c>
      <c r="F304" s="37"/>
      <c r="G304" s="37"/>
      <c r="H304" s="38">
        <f t="shared" si="8"/>
        <v>27897.93</v>
      </c>
      <c r="I304" s="39"/>
      <c r="J304" s="40">
        <f t="shared" si="9"/>
        <v>27897.93</v>
      </c>
    </row>
    <row r="305" spans="1:10" x14ac:dyDescent="0.25">
      <c r="A305" s="25" t="s">
        <v>304</v>
      </c>
      <c r="B305" s="37">
        <v>19261.77</v>
      </c>
      <c r="C305" s="37">
        <v>0</v>
      </c>
      <c r="D305" s="37">
        <v>0</v>
      </c>
      <c r="E305" s="37">
        <v>353.06</v>
      </c>
      <c r="F305" s="37"/>
      <c r="G305" s="37"/>
      <c r="H305" s="38">
        <f t="shared" si="8"/>
        <v>19614.830000000002</v>
      </c>
      <c r="I305" s="39"/>
      <c r="J305" s="40">
        <f t="shared" si="9"/>
        <v>19614.830000000002</v>
      </c>
    </row>
    <row r="306" spans="1:10" x14ac:dyDescent="0.25">
      <c r="A306" s="25" t="s">
        <v>305</v>
      </c>
      <c r="B306" s="37">
        <v>7741.6</v>
      </c>
      <c r="C306" s="37">
        <v>0</v>
      </c>
      <c r="D306" s="37">
        <v>0</v>
      </c>
      <c r="E306" s="37">
        <v>4224.8500000000004</v>
      </c>
      <c r="F306" s="37"/>
      <c r="G306" s="37"/>
      <c r="H306" s="38">
        <f t="shared" si="8"/>
        <v>11966.45</v>
      </c>
      <c r="I306" s="39"/>
      <c r="J306" s="40">
        <f t="shared" si="9"/>
        <v>11966.45</v>
      </c>
    </row>
    <row r="307" spans="1:10" x14ac:dyDescent="0.25">
      <c r="A307" s="25" t="s">
        <v>306</v>
      </c>
      <c r="B307" s="37">
        <v>19630.7</v>
      </c>
      <c r="C307" s="37">
        <v>0</v>
      </c>
      <c r="D307" s="37">
        <v>0</v>
      </c>
      <c r="E307" s="37">
        <v>2572.6</v>
      </c>
      <c r="F307" s="37"/>
      <c r="G307" s="37"/>
      <c r="H307" s="38">
        <f t="shared" ref="H307:H370" si="10">E307+B307+C307+D307</f>
        <v>22203.3</v>
      </c>
      <c r="I307" s="39"/>
      <c r="J307" s="40">
        <f t="shared" si="9"/>
        <v>22203.3</v>
      </c>
    </row>
    <row r="308" spans="1:10" x14ac:dyDescent="0.25">
      <c r="A308" s="25" t="s">
        <v>307</v>
      </c>
      <c r="B308" s="37">
        <v>22578.18</v>
      </c>
      <c r="C308" s="37">
        <v>759.68</v>
      </c>
      <c r="D308" s="37">
        <v>372.9</v>
      </c>
      <c r="E308" s="37">
        <v>2017.22</v>
      </c>
      <c r="F308" s="37"/>
      <c r="G308" s="37"/>
      <c r="H308" s="38">
        <f t="shared" si="10"/>
        <v>25727.980000000003</v>
      </c>
      <c r="I308" s="39"/>
      <c r="J308" s="40">
        <f t="shared" si="9"/>
        <v>25727.980000000003</v>
      </c>
    </row>
    <row r="309" spans="1:10" x14ac:dyDescent="0.25">
      <c r="A309" s="25" t="s">
        <v>308</v>
      </c>
      <c r="B309" s="37">
        <v>77124.429999999993</v>
      </c>
      <c r="C309" s="37">
        <v>7.93</v>
      </c>
      <c r="D309" s="37">
        <v>311.41000000000003</v>
      </c>
      <c r="E309" s="37">
        <v>1991.43</v>
      </c>
      <c r="F309" s="37"/>
      <c r="G309" s="37"/>
      <c r="H309" s="38">
        <f t="shared" si="10"/>
        <v>79435.199999999983</v>
      </c>
      <c r="I309" s="39"/>
      <c r="J309" s="40">
        <f t="shared" si="9"/>
        <v>79435.199999999983</v>
      </c>
    </row>
    <row r="310" spans="1:10" x14ac:dyDescent="0.25">
      <c r="A310" s="25" t="s">
        <v>309</v>
      </c>
      <c r="B310" s="37">
        <v>30292.01</v>
      </c>
      <c r="C310" s="37">
        <v>416.54</v>
      </c>
      <c r="D310" s="37">
        <v>1342.83</v>
      </c>
      <c r="E310" s="37">
        <v>1501.51</v>
      </c>
      <c r="F310" s="37"/>
      <c r="G310" s="37"/>
      <c r="H310" s="38">
        <f t="shared" si="10"/>
        <v>33552.89</v>
      </c>
      <c r="I310" s="39"/>
      <c r="J310" s="40">
        <f t="shared" si="9"/>
        <v>33552.89</v>
      </c>
    </row>
    <row r="311" spans="1:10" x14ac:dyDescent="0.25">
      <c r="A311" s="25" t="s">
        <v>310</v>
      </c>
      <c r="B311" s="37">
        <v>25162.68</v>
      </c>
      <c r="C311" s="37">
        <v>0</v>
      </c>
      <c r="D311" s="37">
        <v>1443.99</v>
      </c>
      <c r="E311" s="37">
        <v>0</v>
      </c>
      <c r="F311" s="37"/>
      <c r="G311" s="37"/>
      <c r="H311" s="38">
        <f t="shared" si="10"/>
        <v>26606.670000000002</v>
      </c>
      <c r="I311" s="39"/>
      <c r="J311" s="40">
        <f t="shared" si="9"/>
        <v>26606.670000000002</v>
      </c>
    </row>
    <row r="312" spans="1:10" x14ac:dyDescent="0.25">
      <c r="A312" s="25" t="s">
        <v>311</v>
      </c>
      <c r="B312" s="37">
        <v>22871.74</v>
      </c>
      <c r="C312" s="37">
        <v>297.52</v>
      </c>
      <c r="D312" s="37">
        <v>1170.27</v>
      </c>
      <c r="E312" s="37">
        <v>4794.12</v>
      </c>
      <c r="F312" s="37"/>
      <c r="G312" s="37"/>
      <c r="H312" s="38">
        <f t="shared" si="10"/>
        <v>29133.65</v>
      </c>
      <c r="I312" s="39"/>
      <c r="J312" s="40">
        <f t="shared" si="9"/>
        <v>29133.65</v>
      </c>
    </row>
    <row r="313" spans="1:10" x14ac:dyDescent="0.25">
      <c r="A313" s="25" t="s">
        <v>312</v>
      </c>
      <c r="B313" s="37">
        <v>5672.81</v>
      </c>
      <c r="C313" s="37">
        <v>0</v>
      </c>
      <c r="D313" s="37">
        <v>315.38</v>
      </c>
      <c r="E313" s="37">
        <v>5623.22</v>
      </c>
      <c r="F313" s="37"/>
      <c r="G313" s="37"/>
      <c r="H313" s="38">
        <f t="shared" si="10"/>
        <v>11611.41</v>
      </c>
      <c r="I313" s="39"/>
      <c r="J313" s="40">
        <f t="shared" si="9"/>
        <v>11611.41</v>
      </c>
    </row>
    <row r="314" spans="1:10" x14ac:dyDescent="0.25">
      <c r="A314" s="25" t="s">
        <v>313</v>
      </c>
      <c r="B314" s="37">
        <v>2588.4699999999998</v>
      </c>
      <c r="C314" s="37">
        <v>0</v>
      </c>
      <c r="D314" s="37">
        <v>0</v>
      </c>
      <c r="E314" s="37">
        <v>2106.48</v>
      </c>
      <c r="F314" s="37"/>
      <c r="G314" s="37"/>
      <c r="H314" s="38">
        <f t="shared" si="10"/>
        <v>4694.95</v>
      </c>
      <c r="I314" s="39"/>
      <c r="J314" s="40">
        <f t="shared" si="9"/>
        <v>4694.95</v>
      </c>
    </row>
    <row r="315" spans="1:10" x14ac:dyDescent="0.25">
      <c r="A315" s="25" t="s">
        <v>314</v>
      </c>
      <c r="B315" s="37">
        <v>15050.8</v>
      </c>
      <c r="C315" s="37">
        <v>0</v>
      </c>
      <c r="D315" s="37">
        <v>0</v>
      </c>
      <c r="E315" s="37">
        <v>9264.93</v>
      </c>
      <c r="F315" s="37"/>
      <c r="G315" s="37"/>
      <c r="H315" s="38">
        <f t="shared" si="10"/>
        <v>24315.73</v>
      </c>
      <c r="I315" s="39"/>
      <c r="J315" s="40">
        <f t="shared" si="9"/>
        <v>24315.73</v>
      </c>
    </row>
    <row r="316" spans="1:10" x14ac:dyDescent="0.25">
      <c r="A316" s="25" t="s">
        <v>315</v>
      </c>
      <c r="B316" s="37">
        <v>24865.16</v>
      </c>
      <c r="C316" s="37">
        <v>0</v>
      </c>
      <c r="D316" s="37">
        <v>0</v>
      </c>
      <c r="E316" s="37">
        <v>0</v>
      </c>
      <c r="F316" s="37"/>
      <c r="G316" s="37"/>
      <c r="H316" s="38">
        <f t="shared" si="10"/>
        <v>24865.16</v>
      </c>
      <c r="I316" s="39"/>
      <c r="J316" s="40">
        <f t="shared" si="9"/>
        <v>24865.16</v>
      </c>
    </row>
    <row r="317" spans="1:10" x14ac:dyDescent="0.25">
      <c r="A317" s="25" t="s">
        <v>316</v>
      </c>
      <c r="B317" s="37">
        <v>9479.15</v>
      </c>
      <c r="C317" s="37">
        <v>0</v>
      </c>
      <c r="D317" s="37">
        <v>0</v>
      </c>
      <c r="E317" s="37">
        <v>2763.01</v>
      </c>
      <c r="F317" s="37"/>
      <c r="G317" s="37"/>
      <c r="H317" s="38">
        <f t="shared" si="10"/>
        <v>12242.16</v>
      </c>
      <c r="I317" s="39"/>
      <c r="J317" s="40">
        <f t="shared" si="9"/>
        <v>12242.16</v>
      </c>
    </row>
    <row r="318" spans="1:10" x14ac:dyDescent="0.25">
      <c r="A318" s="25" t="s">
        <v>317</v>
      </c>
      <c r="B318" s="37">
        <v>21895.86</v>
      </c>
      <c r="C318" s="37">
        <v>0</v>
      </c>
      <c r="D318" s="37">
        <v>0</v>
      </c>
      <c r="E318" s="37">
        <v>4262.54</v>
      </c>
      <c r="F318" s="37"/>
      <c r="G318" s="37"/>
      <c r="H318" s="38">
        <f t="shared" si="10"/>
        <v>26158.400000000001</v>
      </c>
      <c r="I318" s="39"/>
      <c r="J318" s="40">
        <f t="shared" si="9"/>
        <v>26158.400000000001</v>
      </c>
    </row>
    <row r="319" spans="1:10" x14ac:dyDescent="0.25">
      <c r="A319" s="25" t="s">
        <v>318</v>
      </c>
      <c r="B319" s="37">
        <v>10621.64</v>
      </c>
      <c r="C319" s="37">
        <v>0</v>
      </c>
      <c r="D319" s="37">
        <v>0</v>
      </c>
      <c r="E319" s="37">
        <v>1461.84</v>
      </c>
      <c r="F319" s="37"/>
      <c r="G319" s="37"/>
      <c r="H319" s="38">
        <f t="shared" si="10"/>
        <v>12083.48</v>
      </c>
      <c r="I319" s="39"/>
      <c r="J319" s="40">
        <f t="shared" si="9"/>
        <v>12083.48</v>
      </c>
    </row>
    <row r="320" spans="1:10" x14ac:dyDescent="0.25">
      <c r="A320" s="25" t="s">
        <v>319</v>
      </c>
      <c r="B320" s="37">
        <v>12271.91</v>
      </c>
      <c r="C320" s="37">
        <v>918.36</v>
      </c>
      <c r="D320" s="37">
        <v>829.1</v>
      </c>
      <c r="E320" s="37">
        <v>2600.37</v>
      </c>
      <c r="F320" s="37"/>
      <c r="G320" s="37"/>
      <c r="H320" s="38">
        <f t="shared" si="10"/>
        <v>16619.739999999998</v>
      </c>
      <c r="I320" s="39"/>
      <c r="J320" s="40">
        <f t="shared" si="9"/>
        <v>16619.739999999998</v>
      </c>
    </row>
    <row r="321" spans="1:10" x14ac:dyDescent="0.25">
      <c r="A321" s="25" t="s">
        <v>320</v>
      </c>
      <c r="B321" s="37">
        <v>10266.6</v>
      </c>
      <c r="C321" s="37">
        <v>313.39</v>
      </c>
      <c r="D321" s="37">
        <v>892.58</v>
      </c>
      <c r="E321" s="37">
        <v>355.05</v>
      </c>
      <c r="F321" s="37"/>
      <c r="G321" s="37"/>
      <c r="H321" s="38">
        <f t="shared" si="10"/>
        <v>11827.619999999999</v>
      </c>
      <c r="I321" s="39"/>
      <c r="J321" s="40">
        <f t="shared" si="9"/>
        <v>11827.619999999999</v>
      </c>
    </row>
    <row r="322" spans="1:10" x14ac:dyDescent="0.25">
      <c r="A322" s="25" t="s">
        <v>321</v>
      </c>
      <c r="B322" s="37">
        <v>8888.06</v>
      </c>
      <c r="C322" s="37">
        <v>275.70999999999998</v>
      </c>
      <c r="D322" s="37">
        <v>1027.45</v>
      </c>
      <c r="E322" s="37">
        <v>0</v>
      </c>
      <c r="F322" s="37"/>
      <c r="G322" s="37"/>
      <c r="H322" s="38">
        <f t="shared" si="10"/>
        <v>10191.219999999999</v>
      </c>
      <c r="I322" s="39"/>
      <c r="J322" s="40">
        <f t="shared" si="9"/>
        <v>10191.219999999999</v>
      </c>
    </row>
    <row r="323" spans="1:10" x14ac:dyDescent="0.25">
      <c r="A323" s="25" t="s">
        <v>322</v>
      </c>
      <c r="B323" s="37">
        <v>14818.73</v>
      </c>
      <c r="C323" s="37">
        <v>0</v>
      </c>
      <c r="D323" s="37">
        <v>1184.1500000000001</v>
      </c>
      <c r="E323" s="37">
        <v>0</v>
      </c>
      <c r="F323" s="37"/>
      <c r="G323" s="37"/>
      <c r="H323" s="38">
        <f t="shared" si="10"/>
        <v>16002.88</v>
      </c>
      <c r="I323" s="39"/>
      <c r="J323" s="40">
        <f t="shared" ref="J323:J386" si="11">H323+I323</f>
        <v>16002.88</v>
      </c>
    </row>
    <row r="324" spans="1:10" x14ac:dyDescent="0.25">
      <c r="A324" s="25" t="s">
        <v>323</v>
      </c>
      <c r="B324" s="37">
        <v>14068.97</v>
      </c>
      <c r="C324" s="37">
        <v>833.07</v>
      </c>
      <c r="D324" s="37">
        <v>1055.22</v>
      </c>
      <c r="E324" s="37">
        <v>4556.1000000000004</v>
      </c>
      <c r="F324" s="37"/>
      <c r="G324" s="37"/>
      <c r="H324" s="38">
        <f t="shared" si="10"/>
        <v>20513.36</v>
      </c>
      <c r="I324" s="39"/>
      <c r="J324" s="40">
        <f t="shared" si="11"/>
        <v>20513.36</v>
      </c>
    </row>
    <row r="325" spans="1:10" x14ac:dyDescent="0.25">
      <c r="A325" s="25" t="s">
        <v>324</v>
      </c>
      <c r="B325" s="37">
        <v>957.04</v>
      </c>
      <c r="C325" s="37">
        <v>0</v>
      </c>
      <c r="D325" s="37">
        <v>47.6</v>
      </c>
      <c r="E325" s="37">
        <v>2160.0300000000002</v>
      </c>
      <c r="F325" s="37"/>
      <c r="G325" s="37"/>
      <c r="H325" s="38">
        <f t="shared" si="10"/>
        <v>3164.67</v>
      </c>
      <c r="I325" s="39"/>
      <c r="J325" s="40">
        <f t="shared" si="11"/>
        <v>3164.67</v>
      </c>
    </row>
    <row r="326" spans="1:10" x14ac:dyDescent="0.25">
      <c r="A326" s="25" t="s">
        <v>325</v>
      </c>
      <c r="B326" s="37">
        <v>1023.49</v>
      </c>
      <c r="C326" s="37">
        <v>0</v>
      </c>
      <c r="D326" s="37">
        <v>0</v>
      </c>
      <c r="E326" s="37">
        <v>1027.45</v>
      </c>
      <c r="F326" s="37"/>
      <c r="G326" s="37"/>
      <c r="H326" s="38">
        <f t="shared" si="10"/>
        <v>2050.94</v>
      </c>
      <c r="I326" s="39"/>
      <c r="J326" s="40">
        <f t="shared" si="11"/>
        <v>2050.94</v>
      </c>
    </row>
    <row r="327" spans="1:10" x14ac:dyDescent="0.25">
      <c r="A327" s="25" t="s">
        <v>326</v>
      </c>
      <c r="B327" s="37">
        <v>4205.0200000000004</v>
      </c>
      <c r="C327" s="37">
        <v>0</v>
      </c>
      <c r="D327" s="37">
        <v>0</v>
      </c>
      <c r="E327" s="37">
        <v>9318.48</v>
      </c>
      <c r="F327" s="37"/>
      <c r="G327" s="37"/>
      <c r="H327" s="38">
        <f t="shared" si="10"/>
        <v>13523.5</v>
      </c>
      <c r="I327" s="39"/>
      <c r="J327" s="40">
        <f t="shared" si="11"/>
        <v>13523.5</v>
      </c>
    </row>
    <row r="328" spans="1:10" x14ac:dyDescent="0.25">
      <c r="A328" s="25" t="s">
        <v>327</v>
      </c>
      <c r="B328" s="37">
        <v>6273.81</v>
      </c>
      <c r="C328" s="37">
        <v>0</v>
      </c>
      <c r="D328" s="37">
        <v>0</v>
      </c>
      <c r="E328" s="37">
        <v>9699.32</v>
      </c>
      <c r="F328" s="37"/>
      <c r="G328" s="37"/>
      <c r="H328" s="38">
        <f t="shared" si="10"/>
        <v>15973.130000000001</v>
      </c>
      <c r="I328" s="39"/>
      <c r="J328" s="40">
        <f t="shared" si="11"/>
        <v>15973.130000000001</v>
      </c>
    </row>
    <row r="329" spans="1:10" x14ac:dyDescent="0.25">
      <c r="A329" s="25" t="s">
        <v>328</v>
      </c>
      <c r="B329" s="37">
        <v>2499.21</v>
      </c>
      <c r="C329" s="37">
        <v>0</v>
      </c>
      <c r="D329" s="37">
        <v>0</v>
      </c>
      <c r="E329" s="37">
        <v>7816.97</v>
      </c>
      <c r="F329" s="37"/>
      <c r="G329" s="37"/>
      <c r="H329" s="38">
        <f t="shared" si="10"/>
        <v>10316.18</v>
      </c>
      <c r="I329" s="39"/>
      <c r="J329" s="40">
        <f t="shared" si="11"/>
        <v>10316.18</v>
      </c>
    </row>
    <row r="330" spans="1:10" x14ac:dyDescent="0.25">
      <c r="A330" s="25" t="s">
        <v>329</v>
      </c>
      <c r="B330" s="37">
        <v>12962.17</v>
      </c>
      <c r="C330" s="37">
        <v>0</v>
      </c>
      <c r="D330" s="37">
        <v>0</v>
      </c>
      <c r="E330" s="37">
        <v>4193.12</v>
      </c>
      <c r="F330" s="37"/>
      <c r="G330" s="37"/>
      <c r="H330" s="38">
        <f t="shared" si="10"/>
        <v>17155.29</v>
      </c>
      <c r="I330" s="39"/>
      <c r="J330" s="40">
        <f t="shared" si="11"/>
        <v>17155.29</v>
      </c>
    </row>
    <row r="331" spans="1:10" x14ac:dyDescent="0.25">
      <c r="A331" s="25" t="s">
        <v>330</v>
      </c>
      <c r="B331" s="37">
        <v>5528.01</v>
      </c>
      <c r="C331" s="37">
        <v>0</v>
      </c>
      <c r="D331" s="37">
        <v>0</v>
      </c>
      <c r="E331" s="37">
        <v>1676.06</v>
      </c>
      <c r="F331" s="37"/>
      <c r="G331" s="37"/>
      <c r="H331" s="38">
        <f t="shared" si="10"/>
        <v>7204.07</v>
      </c>
      <c r="I331" s="39"/>
      <c r="J331" s="40">
        <f t="shared" si="11"/>
        <v>7204.07</v>
      </c>
    </row>
    <row r="332" spans="1:10" x14ac:dyDescent="0.25">
      <c r="A332" s="25" t="s">
        <v>331</v>
      </c>
      <c r="B332" s="37">
        <v>9143.93</v>
      </c>
      <c r="C332" s="37">
        <v>495.88</v>
      </c>
      <c r="D332" s="37">
        <v>686.29</v>
      </c>
      <c r="E332" s="37">
        <v>547.45000000000005</v>
      </c>
      <c r="F332" s="37"/>
      <c r="G332" s="37"/>
      <c r="H332" s="38">
        <f t="shared" si="10"/>
        <v>10873.55</v>
      </c>
      <c r="I332" s="39"/>
      <c r="J332" s="40">
        <f t="shared" si="11"/>
        <v>10873.55</v>
      </c>
    </row>
    <row r="333" spans="1:10" x14ac:dyDescent="0.25">
      <c r="A333" s="25" t="s">
        <v>332</v>
      </c>
      <c r="B333" s="37">
        <v>3425.5</v>
      </c>
      <c r="C333" s="37">
        <v>234.05</v>
      </c>
      <c r="D333" s="37">
        <v>958.03</v>
      </c>
      <c r="E333" s="37">
        <v>0</v>
      </c>
      <c r="F333" s="37"/>
      <c r="G333" s="37"/>
      <c r="H333" s="38">
        <f t="shared" si="10"/>
        <v>4617.58</v>
      </c>
      <c r="I333" s="39"/>
      <c r="J333" s="40">
        <f t="shared" si="11"/>
        <v>4617.58</v>
      </c>
    </row>
    <row r="334" spans="1:10" x14ac:dyDescent="0.25">
      <c r="A334" s="25" t="s">
        <v>333</v>
      </c>
      <c r="B334" s="37">
        <v>11530.09</v>
      </c>
      <c r="C334" s="37">
        <v>265.79000000000002</v>
      </c>
      <c r="D334" s="37">
        <v>1061.17</v>
      </c>
      <c r="E334" s="37">
        <v>954.06</v>
      </c>
      <c r="F334" s="37"/>
      <c r="G334" s="37"/>
      <c r="H334" s="38">
        <f t="shared" si="10"/>
        <v>13811.11</v>
      </c>
      <c r="I334" s="39"/>
      <c r="J334" s="40">
        <f t="shared" si="11"/>
        <v>13811.11</v>
      </c>
    </row>
    <row r="335" spans="1:10" x14ac:dyDescent="0.25">
      <c r="A335" s="25" t="s">
        <v>334</v>
      </c>
      <c r="B335" s="37">
        <v>11803.81</v>
      </c>
      <c r="C335" s="37">
        <v>0</v>
      </c>
      <c r="D335" s="37">
        <v>1055.22</v>
      </c>
      <c r="E335" s="37">
        <v>0</v>
      </c>
      <c r="F335" s="37"/>
      <c r="G335" s="37"/>
      <c r="H335" s="38">
        <f t="shared" si="10"/>
        <v>12859.029999999999</v>
      </c>
      <c r="I335" s="39"/>
      <c r="J335" s="40">
        <f t="shared" si="11"/>
        <v>12859.029999999999</v>
      </c>
    </row>
    <row r="336" spans="1:10" x14ac:dyDescent="0.25">
      <c r="A336" s="25" t="s">
        <v>335</v>
      </c>
      <c r="B336" s="37">
        <v>3302.53</v>
      </c>
      <c r="C336" s="37">
        <v>0</v>
      </c>
      <c r="D336" s="37">
        <v>624.79999999999995</v>
      </c>
      <c r="E336" s="37">
        <v>0</v>
      </c>
      <c r="F336" s="37"/>
      <c r="G336" s="37"/>
      <c r="H336" s="38">
        <f t="shared" si="10"/>
        <v>3927.33</v>
      </c>
      <c r="I336" s="39"/>
      <c r="J336" s="40">
        <f t="shared" si="11"/>
        <v>3927.33</v>
      </c>
    </row>
    <row r="337" spans="1:10" x14ac:dyDescent="0.25">
      <c r="A337" s="25" t="s">
        <v>336</v>
      </c>
      <c r="B337" s="37">
        <v>2880.64</v>
      </c>
      <c r="C337" s="37">
        <v>343.15</v>
      </c>
      <c r="D337" s="37">
        <v>301.49</v>
      </c>
      <c r="E337" s="37">
        <v>1406.3</v>
      </c>
      <c r="F337" s="37"/>
      <c r="G337" s="37"/>
      <c r="H337" s="38">
        <f t="shared" si="10"/>
        <v>4931.579999999999</v>
      </c>
      <c r="I337" s="39"/>
      <c r="J337" s="40">
        <f t="shared" si="11"/>
        <v>4931.579999999999</v>
      </c>
    </row>
    <row r="338" spans="1:10" x14ac:dyDescent="0.25">
      <c r="A338" s="25" t="s">
        <v>337</v>
      </c>
      <c r="B338" s="37">
        <v>776.74</v>
      </c>
      <c r="C338" s="37">
        <v>0</v>
      </c>
      <c r="D338" s="37">
        <v>0</v>
      </c>
      <c r="E338" s="37">
        <v>658.52</v>
      </c>
      <c r="F338" s="37"/>
      <c r="G338" s="37"/>
      <c r="H338" s="38">
        <f t="shared" si="10"/>
        <v>1435.26</v>
      </c>
      <c r="I338" s="39"/>
      <c r="J338" s="40">
        <f t="shared" si="11"/>
        <v>1435.26</v>
      </c>
    </row>
    <row r="339" spans="1:10" x14ac:dyDescent="0.25">
      <c r="A339" s="25" t="s">
        <v>338</v>
      </c>
      <c r="B339" s="37">
        <v>999.68</v>
      </c>
      <c r="C339" s="37">
        <v>0</v>
      </c>
      <c r="D339" s="37">
        <v>0</v>
      </c>
      <c r="E339" s="37">
        <v>2201.69</v>
      </c>
      <c r="F339" s="37"/>
      <c r="G339" s="37"/>
      <c r="H339" s="38">
        <f t="shared" si="10"/>
        <v>3201.37</v>
      </c>
      <c r="I339" s="39"/>
      <c r="J339" s="40">
        <f t="shared" si="11"/>
        <v>3201.37</v>
      </c>
    </row>
    <row r="340" spans="1:10" x14ac:dyDescent="0.25">
      <c r="A340" s="25" t="s">
        <v>339</v>
      </c>
      <c r="B340" s="37">
        <v>2913.76</v>
      </c>
      <c r="C340" s="37">
        <v>0</v>
      </c>
      <c r="D340" s="37">
        <v>0</v>
      </c>
      <c r="E340" s="37">
        <v>5720.41</v>
      </c>
      <c r="F340" s="37"/>
      <c r="G340" s="37"/>
      <c r="H340" s="38">
        <f t="shared" si="10"/>
        <v>8634.17</v>
      </c>
      <c r="I340" s="39"/>
      <c r="J340" s="40">
        <f t="shared" si="11"/>
        <v>8634.17</v>
      </c>
    </row>
    <row r="341" spans="1:10" x14ac:dyDescent="0.25">
      <c r="A341" s="25" t="s">
        <v>340</v>
      </c>
      <c r="B341" s="37">
        <v>1664.16</v>
      </c>
      <c r="C341" s="37">
        <v>0</v>
      </c>
      <c r="D341" s="37">
        <v>0</v>
      </c>
      <c r="E341" s="37">
        <v>5170.9799999999996</v>
      </c>
      <c r="F341" s="37"/>
      <c r="G341" s="37"/>
      <c r="H341" s="38">
        <f t="shared" si="10"/>
        <v>6835.1399999999994</v>
      </c>
      <c r="I341" s="39"/>
      <c r="J341" s="40">
        <f t="shared" si="11"/>
        <v>6835.1399999999994</v>
      </c>
    </row>
    <row r="342" spans="1:10" x14ac:dyDescent="0.25">
      <c r="A342" s="25" t="s">
        <v>341</v>
      </c>
      <c r="B342" s="37">
        <v>1045.3</v>
      </c>
      <c r="C342" s="37">
        <v>0</v>
      </c>
      <c r="D342" s="37">
        <v>0</v>
      </c>
      <c r="E342" s="37">
        <v>1092.9100000000001</v>
      </c>
      <c r="F342" s="37"/>
      <c r="G342" s="37"/>
      <c r="H342" s="38">
        <f t="shared" si="10"/>
        <v>2138.21</v>
      </c>
      <c r="I342" s="39"/>
      <c r="J342" s="40">
        <f t="shared" si="11"/>
        <v>2138.21</v>
      </c>
    </row>
    <row r="343" spans="1:10" x14ac:dyDescent="0.25">
      <c r="A343" s="25" t="s">
        <v>342</v>
      </c>
      <c r="B343" s="37">
        <v>12375.06</v>
      </c>
      <c r="C343" s="37">
        <v>0</v>
      </c>
      <c r="D343" s="37">
        <v>305.45999999999998</v>
      </c>
      <c r="E343" s="37">
        <v>65.459999999999994</v>
      </c>
      <c r="F343" s="37"/>
      <c r="G343" s="37"/>
      <c r="H343" s="38">
        <f t="shared" si="10"/>
        <v>12745.979999999998</v>
      </c>
      <c r="I343" s="39"/>
      <c r="J343" s="40">
        <f t="shared" si="11"/>
        <v>12745.979999999998</v>
      </c>
    </row>
    <row r="344" spans="1:10" x14ac:dyDescent="0.25">
      <c r="A344" s="25" t="s">
        <v>343</v>
      </c>
      <c r="B344" s="37">
        <v>11067.93</v>
      </c>
      <c r="C344" s="37">
        <v>0</v>
      </c>
      <c r="D344" s="37">
        <v>0</v>
      </c>
      <c r="E344" s="37">
        <v>11563.8</v>
      </c>
      <c r="F344" s="37"/>
      <c r="G344" s="37"/>
      <c r="H344" s="38">
        <f t="shared" si="10"/>
        <v>22631.73</v>
      </c>
      <c r="I344" s="39"/>
      <c r="J344" s="40">
        <f t="shared" si="11"/>
        <v>22631.73</v>
      </c>
    </row>
    <row r="345" spans="1:10" x14ac:dyDescent="0.25">
      <c r="A345" s="25" t="s">
        <v>344</v>
      </c>
      <c r="B345" s="37">
        <v>21509.07</v>
      </c>
      <c r="C345" s="37">
        <v>0</v>
      </c>
      <c r="D345" s="37">
        <v>844.97</v>
      </c>
      <c r="E345" s="37">
        <v>11494.38</v>
      </c>
      <c r="F345" s="37"/>
      <c r="G345" s="37"/>
      <c r="H345" s="38">
        <f t="shared" si="10"/>
        <v>33848.42</v>
      </c>
      <c r="I345" s="39"/>
      <c r="J345" s="40">
        <f t="shared" si="11"/>
        <v>33848.42</v>
      </c>
    </row>
    <row r="346" spans="1:10" x14ac:dyDescent="0.25">
      <c r="A346" s="25" t="s">
        <v>345</v>
      </c>
      <c r="B346" s="37">
        <v>12303.65</v>
      </c>
      <c r="C346" s="37">
        <v>257.86</v>
      </c>
      <c r="D346" s="37">
        <v>1265.47</v>
      </c>
      <c r="E346" s="37">
        <v>0</v>
      </c>
      <c r="F346" s="37"/>
      <c r="G346" s="37"/>
      <c r="H346" s="38">
        <f t="shared" si="10"/>
        <v>13826.98</v>
      </c>
      <c r="I346" s="39"/>
      <c r="J346" s="40">
        <f t="shared" si="11"/>
        <v>13826.98</v>
      </c>
    </row>
    <row r="347" spans="1:10" x14ac:dyDescent="0.25">
      <c r="A347" s="25" t="s">
        <v>346</v>
      </c>
      <c r="B347" s="37">
        <v>13122.84</v>
      </c>
      <c r="C347" s="37">
        <v>0</v>
      </c>
      <c r="D347" s="37">
        <v>1067.1199999999999</v>
      </c>
      <c r="E347" s="37">
        <v>0</v>
      </c>
      <c r="F347" s="37"/>
      <c r="G347" s="37"/>
      <c r="H347" s="38">
        <f t="shared" si="10"/>
        <v>14189.96</v>
      </c>
      <c r="I347" s="39"/>
      <c r="J347" s="40">
        <f t="shared" si="11"/>
        <v>14189.96</v>
      </c>
    </row>
    <row r="348" spans="1:10" x14ac:dyDescent="0.25">
      <c r="A348" s="25" t="s">
        <v>347</v>
      </c>
      <c r="B348" s="37">
        <v>10873.55</v>
      </c>
      <c r="C348" s="37">
        <v>0</v>
      </c>
      <c r="D348" s="37">
        <v>1023.49</v>
      </c>
      <c r="E348" s="37">
        <v>0</v>
      </c>
      <c r="F348" s="37"/>
      <c r="G348" s="37"/>
      <c r="H348" s="38">
        <f t="shared" si="10"/>
        <v>11897.039999999999</v>
      </c>
      <c r="I348" s="39"/>
      <c r="J348" s="40">
        <f t="shared" si="11"/>
        <v>11897.039999999999</v>
      </c>
    </row>
    <row r="349" spans="1:10" x14ac:dyDescent="0.25">
      <c r="A349" s="25" t="s">
        <v>348</v>
      </c>
      <c r="B349" s="37">
        <v>6569.35</v>
      </c>
      <c r="C349" s="37">
        <v>0</v>
      </c>
      <c r="D349" s="37">
        <v>240</v>
      </c>
      <c r="E349" s="37">
        <v>1475.72</v>
      </c>
      <c r="F349" s="37"/>
      <c r="G349" s="37"/>
      <c r="H349" s="38">
        <f t="shared" si="10"/>
        <v>8285.07</v>
      </c>
      <c r="I349" s="39"/>
      <c r="J349" s="40">
        <f t="shared" si="11"/>
        <v>8285.07</v>
      </c>
    </row>
    <row r="350" spans="1:10" x14ac:dyDescent="0.25">
      <c r="A350" s="25" t="s">
        <v>349</v>
      </c>
      <c r="B350" s="37">
        <v>1402.33</v>
      </c>
      <c r="C350" s="37">
        <v>0</v>
      </c>
      <c r="D350" s="37">
        <v>0</v>
      </c>
      <c r="E350" s="37">
        <v>1993.42</v>
      </c>
      <c r="F350" s="37"/>
      <c r="G350" s="37"/>
      <c r="H350" s="38">
        <f t="shared" si="10"/>
        <v>3395.75</v>
      </c>
      <c r="I350" s="39"/>
      <c r="J350" s="40">
        <f t="shared" si="11"/>
        <v>3395.75</v>
      </c>
    </row>
    <row r="351" spans="1:10" x14ac:dyDescent="0.25">
      <c r="A351" s="25" t="s">
        <v>350</v>
      </c>
      <c r="B351" s="37">
        <v>3477.08</v>
      </c>
      <c r="C351" s="37">
        <v>0</v>
      </c>
      <c r="D351" s="37">
        <v>0</v>
      </c>
      <c r="E351" s="37">
        <v>11635.21</v>
      </c>
      <c r="F351" s="37"/>
      <c r="G351" s="37"/>
      <c r="H351" s="38">
        <f t="shared" si="10"/>
        <v>15112.289999999999</v>
      </c>
      <c r="I351" s="39"/>
      <c r="J351" s="40">
        <f t="shared" si="11"/>
        <v>15112.289999999999</v>
      </c>
    </row>
    <row r="352" spans="1:10" x14ac:dyDescent="0.25">
      <c r="A352" s="25" t="s">
        <v>351</v>
      </c>
      <c r="B352" s="37">
        <v>11026.28</v>
      </c>
      <c r="C352" s="37">
        <v>0</v>
      </c>
      <c r="D352" s="37">
        <v>0</v>
      </c>
      <c r="E352" s="37">
        <v>11067.93</v>
      </c>
      <c r="F352" s="37"/>
      <c r="G352" s="37"/>
      <c r="H352" s="38">
        <f t="shared" si="10"/>
        <v>22094.21</v>
      </c>
      <c r="I352" s="39"/>
      <c r="J352" s="40">
        <f t="shared" si="11"/>
        <v>22094.21</v>
      </c>
    </row>
    <row r="353" spans="1:10" x14ac:dyDescent="0.25">
      <c r="A353" s="25" t="s">
        <v>352</v>
      </c>
      <c r="B353" s="37">
        <v>20791.05</v>
      </c>
      <c r="C353" s="37">
        <v>0</v>
      </c>
      <c r="D353" s="37">
        <v>0</v>
      </c>
      <c r="E353" s="37">
        <v>4837.76</v>
      </c>
      <c r="F353" s="37"/>
      <c r="G353" s="37"/>
      <c r="H353" s="38">
        <f t="shared" si="10"/>
        <v>25628.809999999998</v>
      </c>
      <c r="I353" s="39"/>
      <c r="J353" s="40">
        <f t="shared" si="11"/>
        <v>25628.809999999998</v>
      </c>
    </row>
    <row r="354" spans="1:10" x14ac:dyDescent="0.25">
      <c r="A354" s="25" t="s">
        <v>353</v>
      </c>
      <c r="B354" s="37">
        <v>3445.34</v>
      </c>
      <c r="C354" s="37">
        <v>0</v>
      </c>
      <c r="D354" s="37">
        <v>0</v>
      </c>
      <c r="E354" s="37">
        <v>7539.28</v>
      </c>
      <c r="F354" s="37"/>
      <c r="G354" s="37"/>
      <c r="H354" s="38">
        <f t="shared" si="10"/>
        <v>10984.619999999999</v>
      </c>
      <c r="I354" s="39"/>
      <c r="J354" s="40">
        <f t="shared" si="11"/>
        <v>10984.619999999999</v>
      </c>
    </row>
    <row r="355" spans="1:10" x14ac:dyDescent="0.25">
      <c r="A355" s="25" t="s">
        <v>354</v>
      </c>
      <c r="B355" s="37">
        <v>9314.52</v>
      </c>
      <c r="C355" s="37">
        <v>0</v>
      </c>
      <c r="D355" s="37">
        <v>154.71</v>
      </c>
      <c r="E355" s="37">
        <v>5434.79</v>
      </c>
      <c r="F355" s="37"/>
      <c r="G355" s="37"/>
      <c r="H355" s="38">
        <f t="shared" si="10"/>
        <v>14904.02</v>
      </c>
      <c r="I355" s="39"/>
      <c r="J355" s="40">
        <f t="shared" si="11"/>
        <v>14904.02</v>
      </c>
    </row>
    <row r="356" spans="1:10" x14ac:dyDescent="0.25">
      <c r="A356" s="25" t="s">
        <v>355</v>
      </c>
      <c r="B356" s="37">
        <v>68843.320000000007</v>
      </c>
      <c r="C356" s="37">
        <v>0</v>
      </c>
      <c r="D356" s="37">
        <v>450.26</v>
      </c>
      <c r="E356" s="37">
        <v>1269.44</v>
      </c>
      <c r="F356" s="37"/>
      <c r="G356" s="37"/>
      <c r="H356" s="38">
        <f t="shared" si="10"/>
        <v>70563.02</v>
      </c>
      <c r="I356" s="39"/>
      <c r="J356" s="40">
        <f t="shared" si="11"/>
        <v>70563.02</v>
      </c>
    </row>
    <row r="357" spans="1:10" x14ac:dyDescent="0.25">
      <c r="A357" s="25" t="s">
        <v>356</v>
      </c>
      <c r="B357" s="37">
        <v>272195.71999999997</v>
      </c>
      <c r="C357" s="37">
        <v>0</v>
      </c>
      <c r="D357" s="37">
        <v>15.87</v>
      </c>
      <c r="E357" s="37">
        <v>954.06</v>
      </c>
      <c r="F357" s="37"/>
      <c r="G357" s="37"/>
      <c r="H357" s="38">
        <f t="shared" si="10"/>
        <v>273165.64999999997</v>
      </c>
      <c r="I357" s="39"/>
      <c r="J357" s="40">
        <f t="shared" si="11"/>
        <v>273165.64999999997</v>
      </c>
    </row>
    <row r="358" spans="1:10" x14ac:dyDescent="0.25">
      <c r="A358" s="25" t="s">
        <v>357</v>
      </c>
      <c r="B358" s="37">
        <v>23331.91</v>
      </c>
      <c r="C358" s="37">
        <v>0</v>
      </c>
      <c r="D358" s="37">
        <v>1088.94</v>
      </c>
      <c r="E358" s="37">
        <v>0</v>
      </c>
      <c r="F358" s="37"/>
      <c r="G358" s="37"/>
      <c r="H358" s="38">
        <f t="shared" si="10"/>
        <v>24420.85</v>
      </c>
      <c r="I358" s="39"/>
      <c r="J358" s="40">
        <f t="shared" si="11"/>
        <v>24420.85</v>
      </c>
    </row>
    <row r="359" spans="1:10" x14ac:dyDescent="0.25">
      <c r="A359" s="25" t="s">
        <v>358</v>
      </c>
      <c r="B359" s="37">
        <v>70553.09</v>
      </c>
      <c r="C359" s="37">
        <v>402.65</v>
      </c>
      <c r="D359" s="37">
        <v>1075.06</v>
      </c>
      <c r="E359" s="37">
        <v>0</v>
      </c>
      <c r="F359" s="37"/>
      <c r="G359" s="37"/>
      <c r="H359" s="38">
        <f t="shared" si="10"/>
        <v>72030.799999999988</v>
      </c>
      <c r="I359" s="39"/>
      <c r="J359" s="40">
        <f t="shared" si="11"/>
        <v>72030.799999999988</v>
      </c>
    </row>
    <row r="360" spans="1:10" x14ac:dyDescent="0.25">
      <c r="A360" s="25" t="s">
        <v>359</v>
      </c>
      <c r="B360" s="37">
        <v>20130.54</v>
      </c>
      <c r="C360" s="37">
        <v>115.04</v>
      </c>
      <c r="D360" s="37">
        <v>1051.26</v>
      </c>
      <c r="E360" s="37">
        <v>0</v>
      </c>
      <c r="F360" s="37"/>
      <c r="G360" s="37"/>
      <c r="H360" s="38">
        <f t="shared" si="10"/>
        <v>21296.84</v>
      </c>
      <c r="I360" s="39"/>
      <c r="J360" s="40">
        <f t="shared" si="11"/>
        <v>21296.84</v>
      </c>
    </row>
    <row r="361" spans="1:10" x14ac:dyDescent="0.25">
      <c r="A361" s="25" t="s">
        <v>360</v>
      </c>
      <c r="B361" s="37">
        <v>9784.61</v>
      </c>
      <c r="C361" s="37">
        <v>0</v>
      </c>
      <c r="D361" s="37">
        <v>969.93</v>
      </c>
      <c r="E361" s="37">
        <v>0</v>
      </c>
      <c r="F361" s="37"/>
      <c r="G361" s="37"/>
      <c r="H361" s="38">
        <f t="shared" si="10"/>
        <v>10754.54</v>
      </c>
      <c r="I361" s="39"/>
      <c r="J361" s="40">
        <f t="shared" si="11"/>
        <v>10754.54</v>
      </c>
    </row>
    <row r="362" spans="1:10" x14ac:dyDescent="0.25">
      <c r="A362" s="25" t="s">
        <v>361</v>
      </c>
      <c r="B362" s="37">
        <v>21441.63</v>
      </c>
      <c r="C362" s="37">
        <v>0</v>
      </c>
      <c r="D362" s="37">
        <v>878.69</v>
      </c>
      <c r="E362" s="37">
        <v>0</v>
      </c>
      <c r="F362" s="37"/>
      <c r="G362" s="37"/>
      <c r="H362" s="38">
        <f t="shared" si="10"/>
        <v>22320.32</v>
      </c>
      <c r="I362" s="39"/>
      <c r="J362" s="40">
        <f t="shared" si="11"/>
        <v>22320.32</v>
      </c>
    </row>
    <row r="363" spans="1:10" x14ac:dyDescent="0.25">
      <c r="A363" s="25" t="s">
        <v>362</v>
      </c>
      <c r="B363" s="37">
        <v>45576.86</v>
      </c>
      <c r="C363" s="37">
        <v>0</v>
      </c>
      <c r="D363" s="37">
        <v>0</v>
      </c>
      <c r="E363" s="37">
        <v>0</v>
      </c>
      <c r="F363" s="37"/>
      <c r="G363" s="37"/>
      <c r="H363" s="38">
        <f t="shared" si="10"/>
        <v>45576.86</v>
      </c>
      <c r="I363" s="39"/>
      <c r="J363" s="40">
        <f t="shared" si="11"/>
        <v>45576.86</v>
      </c>
    </row>
    <row r="364" spans="1:10" x14ac:dyDescent="0.25">
      <c r="A364" s="25" t="s">
        <v>363</v>
      </c>
      <c r="B364" s="37">
        <v>47865.82</v>
      </c>
      <c r="C364" s="37">
        <v>0</v>
      </c>
      <c r="D364" s="37">
        <v>0</v>
      </c>
      <c r="E364" s="37">
        <v>7612.67</v>
      </c>
      <c r="F364" s="37"/>
      <c r="G364" s="37"/>
      <c r="H364" s="38">
        <f t="shared" si="10"/>
        <v>55478.49</v>
      </c>
      <c r="I364" s="39"/>
      <c r="J364" s="40">
        <f t="shared" si="11"/>
        <v>55478.49</v>
      </c>
    </row>
    <row r="365" spans="1:10" x14ac:dyDescent="0.25">
      <c r="A365" s="25" t="s">
        <v>364</v>
      </c>
      <c r="B365" s="37">
        <v>69723.990000000005</v>
      </c>
      <c r="C365" s="37">
        <v>0</v>
      </c>
      <c r="D365" s="37">
        <v>0</v>
      </c>
      <c r="E365" s="37">
        <v>10504.62</v>
      </c>
      <c r="F365" s="37"/>
      <c r="G365" s="37"/>
      <c r="H365" s="38">
        <f t="shared" si="10"/>
        <v>80228.61</v>
      </c>
      <c r="I365" s="39"/>
      <c r="J365" s="40">
        <f t="shared" si="11"/>
        <v>80228.61</v>
      </c>
    </row>
    <row r="366" spans="1:10" x14ac:dyDescent="0.25">
      <c r="A366" s="25" t="s">
        <v>365</v>
      </c>
      <c r="B366" s="37">
        <v>72375.929999999993</v>
      </c>
      <c r="C366" s="37">
        <v>0</v>
      </c>
      <c r="D366" s="37">
        <v>0</v>
      </c>
      <c r="E366" s="37">
        <v>1725.65</v>
      </c>
      <c r="F366" s="37"/>
      <c r="G366" s="37"/>
      <c r="H366" s="38">
        <f t="shared" si="10"/>
        <v>74101.579999999987</v>
      </c>
      <c r="I366" s="39"/>
      <c r="J366" s="40">
        <f t="shared" si="11"/>
        <v>74101.579999999987</v>
      </c>
    </row>
    <row r="367" spans="1:10" x14ac:dyDescent="0.25">
      <c r="A367" s="25" t="s">
        <v>366</v>
      </c>
      <c r="B367" s="37">
        <v>137079.69</v>
      </c>
      <c r="C367" s="37">
        <v>0</v>
      </c>
      <c r="D367" s="37">
        <v>178.51</v>
      </c>
      <c r="E367" s="37">
        <v>3830.14</v>
      </c>
      <c r="F367" s="37"/>
      <c r="G367" s="37"/>
      <c r="H367" s="38">
        <f t="shared" si="10"/>
        <v>141088.34000000003</v>
      </c>
      <c r="I367" s="39"/>
      <c r="J367" s="40">
        <f t="shared" si="11"/>
        <v>141088.34000000003</v>
      </c>
    </row>
    <row r="368" spans="1:10" x14ac:dyDescent="0.25">
      <c r="A368" s="25" t="s">
        <v>367</v>
      </c>
      <c r="B368" s="37">
        <v>646700.31000000006</v>
      </c>
      <c r="C368" s="37">
        <v>325.29000000000002</v>
      </c>
      <c r="D368" s="37">
        <v>922.33</v>
      </c>
      <c r="E368" s="37">
        <v>3748.81</v>
      </c>
      <c r="F368" s="37"/>
      <c r="G368" s="37"/>
      <c r="H368" s="38">
        <f t="shared" si="10"/>
        <v>651696.74000000011</v>
      </c>
      <c r="I368" s="39"/>
      <c r="J368" s="40">
        <f t="shared" si="11"/>
        <v>651696.74000000011</v>
      </c>
    </row>
    <row r="369" spans="1:10" x14ac:dyDescent="0.25">
      <c r="A369" s="25" t="s">
        <v>368</v>
      </c>
      <c r="B369" s="37">
        <v>222721.27</v>
      </c>
      <c r="C369" s="37">
        <v>1029.44</v>
      </c>
      <c r="D369" s="37">
        <v>880.67</v>
      </c>
      <c r="E369" s="37">
        <v>3893.61</v>
      </c>
      <c r="F369" s="37"/>
      <c r="G369" s="37"/>
      <c r="H369" s="38">
        <f t="shared" si="10"/>
        <v>228524.99</v>
      </c>
      <c r="I369" s="39"/>
      <c r="J369" s="40">
        <f t="shared" si="11"/>
        <v>228524.99</v>
      </c>
    </row>
    <row r="370" spans="1:10" x14ac:dyDescent="0.25">
      <c r="A370" s="25" t="s">
        <v>369</v>
      </c>
      <c r="B370" s="37">
        <v>24317.71</v>
      </c>
      <c r="C370" s="37">
        <v>983.82</v>
      </c>
      <c r="D370" s="37">
        <v>1005.64</v>
      </c>
      <c r="E370" s="37">
        <v>0</v>
      </c>
      <c r="F370" s="37"/>
      <c r="G370" s="37"/>
      <c r="H370" s="38">
        <f t="shared" si="10"/>
        <v>26307.17</v>
      </c>
      <c r="I370" s="39"/>
      <c r="J370" s="40">
        <f t="shared" si="11"/>
        <v>26307.17</v>
      </c>
    </row>
    <row r="371" spans="1:10" x14ac:dyDescent="0.25">
      <c r="A371" s="25" t="s">
        <v>370</v>
      </c>
      <c r="B371" s="37">
        <v>14785.01</v>
      </c>
      <c r="C371" s="37">
        <v>0</v>
      </c>
      <c r="D371" s="37">
        <v>965.97</v>
      </c>
      <c r="E371" s="37">
        <v>2162.0100000000002</v>
      </c>
      <c r="F371" s="37"/>
      <c r="G371" s="37"/>
      <c r="H371" s="38">
        <f t="shared" ref="H371:H434" si="12">E371+B371+C371+D371</f>
        <v>17912.990000000002</v>
      </c>
      <c r="I371" s="39"/>
      <c r="J371" s="40">
        <f t="shared" si="11"/>
        <v>17912.990000000002</v>
      </c>
    </row>
    <row r="372" spans="1:10" x14ac:dyDescent="0.25">
      <c r="A372" s="25" t="s">
        <v>371</v>
      </c>
      <c r="B372" s="37">
        <v>24831.439999999999</v>
      </c>
      <c r="C372" s="37">
        <v>0</v>
      </c>
      <c r="D372" s="37">
        <v>1090.93</v>
      </c>
      <c r="E372" s="37">
        <v>0</v>
      </c>
      <c r="F372" s="37"/>
      <c r="G372" s="37"/>
      <c r="H372" s="38">
        <f t="shared" si="12"/>
        <v>25922.37</v>
      </c>
      <c r="I372" s="39"/>
      <c r="J372" s="40">
        <f t="shared" si="11"/>
        <v>25922.37</v>
      </c>
    </row>
    <row r="373" spans="1:10" x14ac:dyDescent="0.25">
      <c r="A373" s="25" t="s">
        <v>372</v>
      </c>
      <c r="B373" s="37">
        <v>3931.3</v>
      </c>
      <c r="C373" s="37">
        <v>0</v>
      </c>
      <c r="D373" s="37">
        <v>878.69</v>
      </c>
      <c r="E373" s="37">
        <v>0</v>
      </c>
      <c r="F373" s="37"/>
      <c r="G373" s="37"/>
      <c r="H373" s="38">
        <f t="shared" si="12"/>
        <v>4809.99</v>
      </c>
      <c r="I373" s="39"/>
      <c r="J373" s="40">
        <f t="shared" si="11"/>
        <v>4809.99</v>
      </c>
    </row>
    <row r="374" spans="1:10" x14ac:dyDescent="0.25">
      <c r="A374" s="25" t="s">
        <v>373</v>
      </c>
      <c r="B374" s="37">
        <v>13430.28</v>
      </c>
      <c r="C374" s="37">
        <v>0</v>
      </c>
      <c r="D374" s="37">
        <v>0</v>
      </c>
      <c r="E374" s="37">
        <v>0</v>
      </c>
      <c r="F374" s="37"/>
      <c r="G374" s="37"/>
      <c r="H374" s="38">
        <f t="shared" si="12"/>
        <v>13430.28</v>
      </c>
      <c r="I374" s="39"/>
      <c r="J374" s="40">
        <f t="shared" si="11"/>
        <v>13430.28</v>
      </c>
    </row>
    <row r="375" spans="1:10" x14ac:dyDescent="0.25">
      <c r="A375" s="25" t="s">
        <v>374</v>
      </c>
      <c r="B375" s="37">
        <v>20285.25</v>
      </c>
      <c r="C375" s="37">
        <v>0</v>
      </c>
      <c r="D375" s="37">
        <v>0</v>
      </c>
      <c r="E375" s="37">
        <v>0</v>
      </c>
      <c r="F375" s="37"/>
      <c r="G375" s="37"/>
      <c r="H375" s="38">
        <f t="shared" si="12"/>
        <v>20285.25</v>
      </c>
      <c r="I375" s="39"/>
      <c r="J375" s="40">
        <f t="shared" si="11"/>
        <v>20285.25</v>
      </c>
    </row>
    <row r="376" spans="1:10" x14ac:dyDescent="0.25">
      <c r="A376" s="25" t="s">
        <v>375</v>
      </c>
      <c r="B376" s="37">
        <v>35637.54</v>
      </c>
      <c r="C376" s="37">
        <v>0</v>
      </c>
      <c r="D376" s="37">
        <v>0</v>
      </c>
      <c r="E376" s="37">
        <v>0</v>
      </c>
      <c r="F376" s="37"/>
      <c r="G376" s="37"/>
      <c r="H376" s="38">
        <f t="shared" si="12"/>
        <v>35637.54</v>
      </c>
      <c r="I376" s="39"/>
      <c r="J376" s="40">
        <f t="shared" si="11"/>
        <v>35637.54</v>
      </c>
    </row>
    <row r="377" spans="1:10" x14ac:dyDescent="0.25">
      <c r="A377" s="25" t="s">
        <v>376</v>
      </c>
      <c r="B377" s="37">
        <v>6789.52</v>
      </c>
      <c r="C377" s="37">
        <v>0</v>
      </c>
      <c r="D377" s="37">
        <v>0</v>
      </c>
      <c r="E377" s="37">
        <v>15389.98</v>
      </c>
      <c r="F377" s="37"/>
      <c r="G377" s="37"/>
      <c r="H377" s="38">
        <f t="shared" si="12"/>
        <v>22179.5</v>
      </c>
      <c r="I377" s="39"/>
      <c r="J377" s="40">
        <f t="shared" si="11"/>
        <v>22179.5</v>
      </c>
    </row>
    <row r="378" spans="1:10" x14ac:dyDescent="0.25">
      <c r="A378" s="25" t="s">
        <v>377</v>
      </c>
      <c r="B378" s="37">
        <v>9536.67</v>
      </c>
      <c r="C378" s="37">
        <v>0</v>
      </c>
      <c r="D378" s="37">
        <v>0</v>
      </c>
      <c r="E378" s="37">
        <v>7803.09</v>
      </c>
      <c r="F378" s="37"/>
      <c r="G378" s="37"/>
      <c r="H378" s="38">
        <f t="shared" si="12"/>
        <v>17339.760000000002</v>
      </c>
      <c r="I378" s="39"/>
      <c r="J378" s="40">
        <f t="shared" si="11"/>
        <v>17339.760000000002</v>
      </c>
    </row>
    <row r="379" spans="1:10" x14ac:dyDescent="0.25">
      <c r="A379" s="25" t="s">
        <v>378</v>
      </c>
      <c r="B379" s="37">
        <v>19303.419999999998</v>
      </c>
      <c r="C379" s="37">
        <v>0</v>
      </c>
      <c r="D379" s="37">
        <v>313.39</v>
      </c>
      <c r="E379" s="37">
        <v>2985.17</v>
      </c>
      <c r="F379" s="37"/>
      <c r="G379" s="37"/>
      <c r="H379" s="38">
        <f t="shared" si="12"/>
        <v>22601.979999999996</v>
      </c>
      <c r="I379" s="39"/>
      <c r="J379" s="40">
        <f t="shared" si="11"/>
        <v>22601.979999999996</v>
      </c>
    </row>
    <row r="380" spans="1:10" x14ac:dyDescent="0.25">
      <c r="A380" s="25" t="s">
        <v>379</v>
      </c>
      <c r="B380" s="37">
        <v>14233.6</v>
      </c>
      <c r="C380" s="37">
        <v>0</v>
      </c>
      <c r="D380" s="37">
        <v>583.15</v>
      </c>
      <c r="E380" s="37">
        <v>2711.45</v>
      </c>
      <c r="F380" s="37"/>
      <c r="G380" s="37"/>
      <c r="H380" s="38">
        <f t="shared" si="12"/>
        <v>17528.2</v>
      </c>
      <c r="I380" s="39"/>
      <c r="J380" s="40">
        <f t="shared" si="11"/>
        <v>17528.2</v>
      </c>
    </row>
    <row r="381" spans="1:10" x14ac:dyDescent="0.25">
      <c r="A381" s="25" t="s">
        <v>380</v>
      </c>
      <c r="B381" s="37">
        <v>40056.78</v>
      </c>
      <c r="C381" s="37">
        <v>269.76</v>
      </c>
      <c r="D381" s="37">
        <v>422.49</v>
      </c>
      <c r="E381" s="37">
        <v>2035.07</v>
      </c>
      <c r="F381" s="37"/>
      <c r="G381" s="37"/>
      <c r="H381" s="38">
        <f t="shared" si="12"/>
        <v>42784.1</v>
      </c>
      <c r="I381" s="39"/>
      <c r="J381" s="40">
        <f t="shared" si="11"/>
        <v>42784.1</v>
      </c>
    </row>
    <row r="382" spans="1:10" x14ac:dyDescent="0.25">
      <c r="A382" s="25" t="s">
        <v>381</v>
      </c>
      <c r="B382" s="37">
        <v>7828.87</v>
      </c>
      <c r="C382" s="37">
        <v>426.45</v>
      </c>
      <c r="D382" s="37">
        <v>999.68</v>
      </c>
      <c r="E382" s="37">
        <v>1848.62</v>
      </c>
      <c r="F382" s="37"/>
      <c r="G382" s="37"/>
      <c r="H382" s="38">
        <f t="shared" si="12"/>
        <v>11103.62</v>
      </c>
      <c r="I382" s="39"/>
      <c r="J382" s="40">
        <f t="shared" si="11"/>
        <v>11103.62</v>
      </c>
    </row>
    <row r="383" spans="1:10" x14ac:dyDescent="0.25">
      <c r="A383" s="25" t="s">
        <v>382</v>
      </c>
      <c r="B383" s="37">
        <v>12640.85</v>
      </c>
      <c r="C383" s="37">
        <v>0</v>
      </c>
      <c r="D383" s="37">
        <v>922.33</v>
      </c>
      <c r="E383" s="37">
        <v>73.39</v>
      </c>
      <c r="F383" s="37"/>
      <c r="G383" s="37"/>
      <c r="H383" s="38">
        <f t="shared" si="12"/>
        <v>13636.57</v>
      </c>
      <c r="I383" s="39"/>
      <c r="J383" s="40">
        <f t="shared" si="11"/>
        <v>13636.57</v>
      </c>
    </row>
    <row r="384" spans="1:10" x14ac:dyDescent="0.25">
      <c r="A384" s="25" t="s">
        <v>383</v>
      </c>
      <c r="B384" s="37">
        <v>11307.93</v>
      </c>
      <c r="C384" s="37">
        <v>0</v>
      </c>
      <c r="D384" s="37">
        <v>991.75</v>
      </c>
      <c r="E384" s="37">
        <v>3231.12</v>
      </c>
      <c r="F384" s="37"/>
      <c r="G384" s="37"/>
      <c r="H384" s="38">
        <f t="shared" si="12"/>
        <v>15530.8</v>
      </c>
      <c r="I384" s="39"/>
      <c r="J384" s="40">
        <f t="shared" si="11"/>
        <v>15530.8</v>
      </c>
    </row>
    <row r="385" spans="1:10" x14ac:dyDescent="0.25">
      <c r="A385" s="25" t="s">
        <v>384</v>
      </c>
      <c r="B385" s="37">
        <v>2360.36</v>
      </c>
      <c r="C385" s="37">
        <v>0</v>
      </c>
      <c r="D385" s="37">
        <v>398.68</v>
      </c>
      <c r="E385" s="37">
        <v>4093.94</v>
      </c>
      <c r="F385" s="37"/>
      <c r="G385" s="37"/>
      <c r="H385" s="38">
        <f t="shared" si="12"/>
        <v>6852.9800000000005</v>
      </c>
      <c r="I385" s="39"/>
      <c r="J385" s="40">
        <f t="shared" si="11"/>
        <v>6852.9800000000005</v>
      </c>
    </row>
    <row r="386" spans="1:10" x14ac:dyDescent="0.25">
      <c r="A386" s="25" t="s">
        <v>385</v>
      </c>
      <c r="B386" s="37">
        <v>625.20000000000005</v>
      </c>
      <c r="C386" s="37">
        <v>0</v>
      </c>
      <c r="D386" s="37">
        <v>0</v>
      </c>
      <c r="E386" s="37">
        <v>1005.64</v>
      </c>
      <c r="F386" s="37"/>
      <c r="G386" s="37"/>
      <c r="H386" s="38">
        <f t="shared" si="12"/>
        <v>1630.8400000000001</v>
      </c>
      <c r="I386" s="39"/>
      <c r="J386" s="40">
        <f t="shared" si="11"/>
        <v>1630.8400000000001</v>
      </c>
    </row>
    <row r="387" spans="1:10" x14ac:dyDescent="0.25">
      <c r="A387" s="25" t="s">
        <v>386</v>
      </c>
      <c r="B387" s="37">
        <v>2217.5500000000002</v>
      </c>
      <c r="C387" s="37">
        <v>0</v>
      </c>
      <c r="D387" s="37">
        <v>0</v>
      </c>
      <c r="E387" s="37">
        <v>3149.8</v>
      </c>
      <c r="F387" s="37"/>
      <c r="G387" s="37"/>
      <c r="H387" s="38">
        <f t="shared" si="12"/>
        <v>5367.35</v>
      </c>
      <c r="I387" s="39"/>
      <c r="J387" s="40">
        <f t="shared" ref="J387:J450" si="13">H387+I387</f>
        <v>5367.35</v>
      </c>
    </row>
    <row r="388" spans="1:10" x14ac:dyDescent="0.25">
      <c r="A388" s="25" t="s">
        <v>387</v>
      </c>
      <c r="B388" s="37">
        <v>9225.26</v>
      </c>
      <c r="C388" s="37">
        <v>0</v>
      </c>
      <c r="D388" s="37">
        <v>0</v>
      </c>
      <c r="E388" s="37">
        <v>7483.75</v>
      </c>
      <c r="F388" s="37"/>
      <c r="G388" s="37"/>
      <c r="H388" s="38">
        <f t="shared" si="12"/>
        <v>16709.010000000002</v>
      </c>
      <c r="I388" s="39"/>
      <c r="J388" s="40">
        <f t="shared" si="13"/>
        <v>16709.010000000002</v>
      </c>
    </row>
    <row r="389" spans="1:10" x14ac:dyDescent="0.25">
      <c r="A389" s="25" t="s">
        <v>388</v>
      </c>
      <c r="B389" s="37">
        <v>9548.57</v>
      </c>
      <c r="C389" s="37">
        <v>0</v>
      </c>
      <c r="D389" s="37">
        <v>0</v>
      </c>
      <c r="E389" s="37">
        <v>7299.28</v>
      </c>
      <c r="F389" s="37"/>
      <c r="G389" s="37"/>
      <c r="H389" s="38">
        <f t="shared" si="12"/>
        <v>16847.849999999999</v>
      </c>
      <c r="I389" s="39"/>
      <c r="J389" s="40">
        <f t="shared" si="13"/>
        <v>16847.849999999999</v>
      </c>
    </row>
    <row r="390" spans="1:10" x14ac:dyDescent="0.25">
      <c r="A390" s="25" t="s">
        <v>389</v>
      </c>
      <c r="B390" s="37">
        <v>1332.91</v>
      </c>
      <c r="C390" s="37">
        <v>0</v>
      </c>
      <c r="D390" s="37">
        <v>0</v>
      </c>
      <c r="E390" s="37">
        <v>1342.83</v>
      </c>
      <c r="F390" s="37"/>
      <c r="G390" s="37"/>
      <c r="H390" s="38">
        <f t="shared" si="12"/>
        <v>2675.74</v>
      </c>
      <c r="I390" s="39"/>
      <c r="J390" s="40">
        <f t="shared" si="13"/>
        <v>2675.74</v>
      </c>
    </row>
    <row r="391" spans="1:10" x14ac:dyDescent="0.25">
      <c r="A391" s="25" t="s">
        <v>390</v>
      </c>
      <c r="B391" s="37">
        <v>5299.91</v>
      </c>
      <c r="C391" s="37">
        <v>384.8</v>
      </c>
      <c r="D391" s="37">
        <v>642.65</v>
      </c>
      <c r="E391" s="37">
        <v>1142.5</v>
      </c>
      <c r="F391" s="37"/>
      <c r="G391" s="37"/>
      <c r="H391" s="38">
        <f t="shared" si="12"/>
        <v>7469.86</v>
      </c>
      <c r="I391" s="39"/>
      <c r="J391" s="40">
        <f t="shared" si="13"/>
        <v>7469.86</v>
      </c>
    </row>
    <row r="392" spans="1:10" x14ac:dyDescent="0.25">
      <c r="A392" s="25" t="s">
        <v>391</v>
      </c>
      <c r="B392" s="37">
        <v>8638.14</v>
      </c>
      <c r="C392" s="37">
        <v>753.73</v>
      </c>
      <c r="D392" s="37">
        <v>529.59</v>
      </c>
      <c r="E392" s="37">
        <v>2999.05</v>
      </c>
      <c r="F392" s="37"/>
      <c r="G392" s="37"/>
      <c r="H392" s="38">
        <f t="shared" si="12"/>
        <v>12920.509999999998</v>
      </c>
      <c r="I392" s="39"/>
      <c r="J392" s="40">
        <f t="shared" si="13"/>
        <v>12920.509999999998</v>
      </c>
    </row>
    <row r="393" spans="1:10" x14ac:dyDescent="0.25">
      <c r="A393" s="25" t="s">
        <v>392</v>
      </c>
      <c r="B393" s="37">
        <v>9873.86</v>
      </c>
      <c r="C393" s="37">
        <v>79.34</v>
      </c>
      <c r="D393" s="37">
        <v>368.93</v>
      </c>
      <c r="E393" s="37">
        <v>9723.1200000000008</v>
      </c>
      <c r="F393" s="37"/>
      <c r="G393" s="37"/>
      <c r="H393" s="38">
        <f t="shared" si="12"/>
        <v>20045.250000000004</v>
      </c>
      <c r="I393" s="39"/>
      <c r="J393" s="40">
        <f t="shared" si="13"/>
        <v>20045.250000000004</v>
      </c>
    </row>
    <row r="394" spans="1:10" x14ac:dyDescent="0.25">
      <c r="A394" s="25" t="s">
        <v>393</v>
      </c>
      <c r="B394" s="37">
        <v>27697.59</v>
      </c>
      <c r="C394" s="37">
        <v>1037.3699999999999</v>
      </c>
      <c r="D394" s="37">
        <v>1237.7</v>
      </c>
      <c r="E394" s="37">
        <v>1711.76</v>
      </c>
      <c r="F394" s="37"/>
      <c r="G394" s="37"/>
      <c r="H394" s="38">
        <f t="shared" si="12"/>
        <v>31684.42</v>
      </c>
      <c r="I394" s="39"/>
      <c r="J394" s="40">
        <f t="shared" si="13"/>
        <v>31684.42</v>
      </c>
    </row>
    <row r="395" spans="1:10" x14ac:dyDescent="0.25">
      <c r="A395" s="25" t="s">
        <v>394</v>
      </c>
      <c r="B395" s="37">
        <v>20160.29</v>
      </c>
      <c r="C395" s="37">
        <v>684.31</v>
      </c>
      <c r="D395" s="37">
        <v>767.61</v>
      </c>
      <c r="E395" s="37">
        <v>1229.77</v>
      </c>
      <c r="F395" s="37"/>
      <c r="G395" s="37"/>
      <c r="H395" s="38">
        <f t="shared" si="12"/>
        <v>22841.980000000003</v>
      </c>
      <c r="I395" s="39"/>
      <c r="J395" s="40">
        <f t="shared" si="13"/>
        <v>22841.980000000003</v>
      </c>
    </row>
    <row r="396" spans="1:10" x14ac:dyDescent="0.25">
      <c r="A396" s="25" t="s">
        <v>395</v>
      </c>
      <c r="B396" s="37">
        <v>17627.37</v>
      </c>
      <c r="C396" s="37">
        <v>267.77</v>
      </c>
      <c r="D396" s="37">
        <v>761.66</v>
      </c>
      <c r="E396" s="37">
        <v>7309.2</v>
      </c>
      <c r="F396" s="37"/>
      <c r="G396" s="37"/>
      <c r="H396" s="38">
        <f t="shared" si="12"/>
        <v>25966</v>
      </c>
      <c r="I396" s="39"/>
      <c r="J396" s="40">
        <f t="shared" si="13"/>
        <v>25966</v>
      </c>
    </row>
    <row r="397" spans="1:10" x14ac:dyDescent="0.25">
      <c r="A397" s="25" t="s">
        <v>396</v>
      </c>
      <c r="B397" s="37">
        <v>2741.2</v>
      </c>
      <c r="C397" s="37">
        <v>257.86</v>
      </c>
      <c r="D397" s="37">
        <v>632.74</v>
      </c>
      <c r="E397" s="37">
        <v>3235.09</v>
      </c>
      <c r="F397" s="37"/>
      <c r="G397" s="37"/>
      <c r="H397" s="38">
        <f t="shared" si="12"/>
        <v>6866.8899999999994</v>
      </c>
      <c r="I397" s="39"/>
      <c r="J397" s="40">
        <f t="shared" si="13"/>
        <v>6866.8899999999994</v>
      </c>
    </row>
    <row r="398" spans="1:10" x14ac:dyDescent="0.25">
      <c r="A398" s="25" t="s">
        <v>397</v>
      </c>
      <c r="B398" s="37">
        <v>5418.92</v>
      </c>
      <c r="C398" s="37">
        <v>0</v>
      </c>
      <c r="D398" s="37">
        <v>0</v>
      </c>
      <c r="E398" s="37">
        <v>9461.2900000000009</v>
      </c>
      <c r="F398" s="37"/>
      <c r="G398" s="37"/>
      <c r="H398" s="38">
        <f t="shared" si="12"/>
        <v>14880.210000000001</v>
      </c>
      <c r="I398" s="39"/>
      <c r="J398" s="40">
        <f t="shared" si="13"/>
        <v>14880.210000000001</v>
      </c>
    </row>
    <row r="399" spans="1:10" x14ac:dyDescent="0.25">
      <c r="A399" s="25" t="s">
        <v>398</v>
      </c>
      <c r="B399" s="37">
        <v>57610.76</v>
      </c>
      <c r="C399" s="37">
        <v>0</v>
      </c>
      <c r="D399" s="37">
        <v>0</v>
      </c>
      <c r="E399" s="37">
        <v>1824.82</v>
      </c>
      <c r="F399" s="37"/>
      <c r="G399" s="37"/>
      <c r="H399" s="38">
        <f t="shared" si="12"/>
        <v>59435.58</v>
      </c>
      <c r="I399" s="39"/>
      <c r="J399" s="40">
        <f t="shared" si="13"/>
        <v>59435.58</v>
      </c>
    </row>
    <row r="400" spans="1:10" x14ac:dyDescent="0.25">
      <c r="A400" s="25" t="s">
        <v>399</v>
      </c>
      <c r="B400" s="37">
        <v>82216.08</v>
      </c>
      <c r="C400" s="37">
        <v>0</v>
      </c>
      <c r="D400" s="37">
        <v>0</v>
      </c>
      <c r="E400" s="37">
        <v>0</v>
      </c>
      <c r="F400" s="37"/>
      <c r="G400" s="37"/>
      <c r="H400" s="38">
        <f t="shared" si="12"/>
        <v>82216.08</v>
      </c>
      <c r="I400" s="39"/>
      <c r="J400" s="40">
        <f t="shared" si="13"/>
        <v>82216.08</v>
      </c>
    </row>
    <row r="401" spans="1:10" x14ac:dyDescent="0.25">
      <c r="A401" s="25" t="s">
        <v>400</v>
      </c>
      <c r="B401" s="37">
        <v>53736.98</v>
      </c>
      <c r="C401" s="37">
        <v>0</v>
      </c>
      <c r="D401" s="37">
        <v>0</v>
      </c>
      <c r="E401" s="37">
        <v>0</v>
      </c>
      <c r="F401" s="37"/>
      <c r="G401" s="37"/>
      <c r="H401" s="38">
        <f t="shared" si="12"/>
        <v>53736.98</v>
      </c>
      <c r="I401" s="39"/>
      <c r="J401" s="40">
        <f t="shared" si="13"/>
        <v>53736.98</v>
      </c>
    </row>
    <row r="402" spans="1:10" x14ac:dyDescent="0.25">
      <c r="A402" s="25" t="s">
        <v>401</v>
      </c>
      <c r="B402" s="37">
        <v>87442.6</v>
      </c>
      <c r="C402" s="37">
        <v>0</v>
      </c>
      <c r="D402" s="37">
        <v>0</v>
      </c>
      <c r="E402" s="37">
        <v>7741.6</v>
      </c>
      <c r="F402" s="37"/>
      <c r="G402" s="37"/>
      <c r="H402" s="38">
        <f t="shared" si="12"/>
        <v>95184.200000000012</v>
      </c>
      <c r="I402" s="39"/>
      <c r="J402" s="40">
        <f t="shared" si="13"/>
        <v>95184.200000000012</v>
      </c>
    </row>
    <row r="403" spans="1:10" x14ac:dyDescent="0.25">
      <c r="A403" s="25" t="s">
        <v>402</v>
      </c>
      <c r="B403" s="37">
        <v>195533.44</v>
      </c>
      <c r="C403" s="37">
        <v>0</v>
      </c>
      <c r="D403" s="37">
        <v>0</v>
      </c>
      <c r="E403" s="37">
        <v>2947.48</v>
      </c>
      <c r="F403" s="37"/>
      <c r="G403" s="37"/>
      <c r="H403" s="38">
        <f t="shared" si="12"/>
        <v>198480.92</v>
      </c>
      <c r="I403" s="39"/>
      <c r="J403" s="40">
        <f t="shared" si="13"/>
        <v>198480.92</v>
      </c>
    </row>
    <row r="404" spans="1:10" x14ac:dyDescent="0.25">
      <c r="A404" s="25" t="s">
        <v>403</v>
      </c>
      <c r="B404" s="37">
        <v>437817.97</v>
      </c>
      <c r="C404" s="37">
        <v>0</v>
      </c>
      <c r="D404" s="37">
        <v>0</v>
      </c>
      <c r="E404" s="37">
        <v>2382.1799999999998</v>
      </c>
      <c r="F404" s="37"/>
      <c r="G404" s="37"/>
      <c r="H404" s="38">
        <f t="shared" si="12"/>
        <v>440200.14999999997</v>
      </c>
      <c r="I404" s="39"/>
      <c r="J404" s="40">
        <f t="shared" si="13"/>
        <v>440200.14999999997</v>
      </c>
    </row>
    <row r="405" spans="1:10" x14ac:dyDescent="0.25">
      <c r="A405" s="25" t="s">
        <v>404</v>
      </c>
      <c r="B405" s="37">
        <v>719891.5</v>
      </c>
      <c r="C405" s="37">
        <v>0</v>
      </c>
      <c r="D405" s="37">
        <v>0</v>
      </c>
      <c r="E405" s="37">
        <v>628.77</v>
      </c>
      <c r="F405" s="37"/>
      <c r="G405" s="37"/>
      <c r="H405" s="38">
        <f t="shared" si="12"/>
        <v>720520.27</v>
      </c>
      <c r="I405" s="39"/>
      <c r="J405" s="40">
        <f t="shared" si="13"/>
        <v>720520.27</v>
      </c>
    </row>
    <row r="406" spans="1:10" x14ac:dyDescent="0.25">
      <c r="A406" s="25" t="s">
        <v>405</v>
      </c>
      <c r="B406" s="37">
        <v>281577.65999999997</v>
      </c>
      <c r="C406" s="37">
        <v>938.2</v>
      </c>
      <c r="D406" s="37">
        <v>999.68</v>
      </c>
      <c r="E406" s="37">
        <v>2572.6</v>
      </c>
      <c r="F406" s="37"/>
      <c r="G406" s="37"/>
      <c r="H406" s="38">
        <f t="shared" si="12"/>
        <v>286088.13999999996</v>
      </c>
      <c r="I406" s="39"/>
      <c r="J406" s="40">
        <f t="shared" si="13"/>
        <v>286088.13999999996</v>
      </c>
    </row>
    <row r="407" spans="1:10" x14ac:dyDescent="0.25">
      <c r="A407" s="25" t="s">
        <v>406</v>
      </c>
      <c r="B407" s="37">
        <v>113396.7</v>
      </c>
      <c r="C407" s="37">
        <v>1687.96</v>
      </c>
      <c r="D407" s="37">
        <v>1299.19</v>
      </c>
      <c r="E407" s="37">
        <v>232.07</v>
      </c>
      <c r="F407" s="37"/>
      <c r="G407" s="37"/>
      <c r="H407" s="38">
        <f t="shared" si="12"/>
        <v>116615.92000000001</v>
      </c>
      <c r="I407" s="39"/>
      <c r="J407" s="40">
        <f t="shared" si="13"/>
        <v>116615.92000000001</v>
      </c>
    </row>
    <row r="408" spans="1:10" x14ac:dyDescent="0.25">
      <c r="A408" s="25" t="s">
        <v>407</v>
      </c>
      <c r="B408" s="37">
        <v>73052.3</v>
      </c>
      <c r="C408" s="37">
        <v>856.87</v>
      </c>
      <c r="D408" s="37">
        <v>874.72</v>
      </c>
      <c r="E408" s="37">
        <v>0</v>
      </c>
      <c r="F408" s="37"/>
      <c r="G408" s="37"/>
      <c r="H408" s="38">
        <f t="shared" si="12"/>
        <v>74783.89</v>
      </c>
      <c r="I408" s="39"/>
      <c r="J408" s="40">
        <f t="shared" si="13"/>
        <v>74783.89</v>
      </c>
    </row>
    <row r="409" spans="1:10" x14ac:dyDescent="0.25">
      <c r="A409" s="25" t="s">
        <v>408</v>
      </c>
      <c r="B409" s="37">
        <v>37650.800000000003</v>
      </c>
      <c r="C409" s="37">
        <v>0</v>
      </c>
      <c r="D409" s="37">
        <v>0</v>
      </c>
      <c r="E409" s="37">
        <v>0</v>
      </c>
      <c r="F409" s="37"/>
      <c r="G409" s="37"/>
      <c r="H409" s="38">
        <f t="shared" si="12"/>
        <v>37650.800000000003</v>
      </c>
      <c r="I409" s="39"/>
      <c r="J409" s="40">
        <f t="shared" si="13"/>
        <v>37650.800000000003</v>
      </c>
    </row>
    <row r="410" spans="1:10" x14ac:dyDescent="0.25">
      <c r="A410" s="25" t="s">
        <v>409</v>
      </c>
      <c r="B410" s="37">
        <v>45610.58</v>
      </c>
      <c r="C410" s="37">
        <v>0</v>
      </c>
      <c r="D410" s="37">
        <v>0</v>
      </c>
      <c r="E410" s="37">
        <v>0</v>
      </c>
      <c r="F410" s="37"/>
      <c r="G410" s="37"/>
      <c r="H410" s="38">
        <f t="shared" si="12"/>
        <v>45610.58</v>
      </c>
      <c r="I410" s="39"/>
      <c r="J410" s="40">
        <f t="shared" si="13"/>
        <v>45610.58</v>
      </c>
    </row>
    <row r="411" spans="1:10" x14ac:dyDescent="0.25">
      <c r="A411" s="25" t="s">
        <v>410</v>
      </c>
      <c r="B411" s="37">
        <v>72239.070000000007</v>
      </c>
      <c r="C411" s="37">
        <v>0</v>
      </c>
      <c r="D411" s="37">
        <v>0</v>
      </c>
      <c r="E411" s="37">
        <v>0</v>
      </c>
      <c r="F411" s="37"/>
      <c r="G411" s="37"/>
      <c r="H411" s="38">
        <f t="shared" si="12"/>
        <v>72239.070000000007</v>
      </c>
      <c r="I411" s="39"/>
      <c r="J411" s="40">
        <f t="shared" si="13"/>
        <v>72239.070000000007</v>
      </c>
    </row>
    <row r="412" spans="1:10" x14ac:dyDescent="0.25">
      <c r="A412" s="25" t="s">
        <v>411</v>
      </c>
      <c r="B412" s="37">
        <v>88107.07</v>
      </c>
      <c r="C412" s="37">
        <v>0</v>
      </c>
      <c r="D412" s="37">
        <v>0</v>
      </c>
      <c r="E412" s="37">
        <v>0</v>
      </c>
      <c r="F412" s="37"/>
      <c r="G412" s="37"/>
      <c r="H412" s="38">
        <f t="shared" si="12"/>
        <v>88107.07</v>
      </c>
      <c r="I412" s="39"/>
      <c r="J412" s="40">
        <f t="shared" si="13"/>
        <v>88107.07</v>
      </c>
    </row>
    <row r="413" spans="1:10" x14ac:dyDescent="0.25">
      <c r="A413" s="25" t="s">
        <v>412</v>
      </c>
      <c r="B413" s="37">
        <v>93700.54</v>
      </c>
      <c r="C413" s="37">
        <v>0</v>
      </c>
      <c r="D413" s="37">
        <v>0</v>
      </c>
      <c r="E413" s="37">
        <v>4942.88</v>
      </c>
      <c r="F413" s="37"/>
      <c r="G413" s="37"/>
      <c r="H413" s="38">
        <f t="shared" si="12"/>
        <v>98643.42</v>
      </c>
      <c r="I413" s="39"/>
      <c r="J413" s="40">
        <f t="shared" si="13"/>
        <v>98643.42</v>
      </c>
    </row>
    <row r="414" spans="1:10" x14ac:dyDescent="0.25">
      <c r="A414" s="25" t="s">
        <v>413</v>
      </c>
      <c r="B414" s="37">
        <v>55299.98</v>
      </c>
      <c r="C414" s="37">
        <v>0</v>
      </c>
      <c r="D414" s="37">
        <v>0</v>
      </c>
      <c r="E414" s="37">
        <v>7301.26</v>
      </c>
      <c r="F414" s="37"/>
      <c r="G414" s="37"/>
      <c r="H414" s="38">
        <f t="shared" si="12"/>
        <v>62601.240000000005</v>
      </c>
      <c r="I414" s="39"/>
      <c r="J414" s="40">
        <f t="shared" si="13"/>
        <v>62601.240000000005</v>
      </c>
    </row>
    <row r="415" spans="1:10" x14ac:dyDescent="0.25">
      <c r="A415" s="25" t="s">
        <v>414</v>
      </c>
      <c r="B415" s="37">
        <v>161433.09</v>
      </c>
      <c r="C415" s="37">
        <v>0</v>
      </c>
      <c r="D415" s="37">
        <v>0</v>
      </c>
      <c r="E415" s="37">
        <v>283.64</v>
      </c>
      <c r="F415" s="37"/>
      <c r="G415" s="37"/>
      <c r="H415" s="38">
        <f t="shared" si="12"/>
        <v>161716.73000000001</v>
      </c>
      <c r="I415" s="39"/>
      <c r="J415" s="40">
        <f t="shared" si="13"/>
        <v>161716.73000000001</v>
      </c>
    </row>
    <row r="416" spans="1:10" x14ac:dyDescent="0.25">
      <c r="A416" s="25" t="s">
        <v>415</v>
      </c>
      <c r="B416" s="37">
        <v>321088.96999999997</v>
      </c>
      <c r="C416" s="37">
        <v>396.7</v>
      </c>
      <c r="D416" s="37">
        <v>33.72</v>
      </c>
      <c r="E416" s="37">
        <v>4972.63</v>
      </c>
      <c r="F416" s="37"/>
      <c r="G416" s="37"/>
      <c r="H416" s="38">
        <f t="shared" si="12"/>
        <v>326492.01999999996</v>
      </c>
      <c r="I416" s="39"/>
      <c r="J416" s="40">
        <f t="shared" si="13"/>
        <v>326492.01999999996</v>
      </c>
    </row>
    <row r="417" spans="1:10" x14ac:dyDescent="0.25">
      <c r="A417" s="25" t="s">
        <v>416</v>
      </c>
      <c r="B417" s="37">
        <v>179834.03</v>
      </c>
      <c r="C417" s="37">
        <v>714.06</v>
      </c>
      <c r="D417" s="37">
        <v>920.34</v>
      </c>
      <c r="E417" s="37">
        <v>2070.77</v>
      </c>
      <c r="F417" s="37"/>
      <c r="G417" s="37"/>
      <c r="H417" s="38">
        <f t="shared" si="12"/>
        <v>183539.19999999998</v>
      </c>
      <c r="I417" s="39"/>
      <c r="J417" s="40">
        <f t="shared" si="13"/>
        <v>183539.19999999998</v>
      </c>
    </row>
    <row r="418" spans="1:10" x14ac:dyDescent="0.25">
      <c r="A418" s="25" t="s">
        <v>417</v>
      </c>
      <c r="B418" s="37">
        <v>27435.77</v>
      </c>
      <c r="C418" s="37">
        <v>1729.61</v>
      </c>
      <c r="D418" s="37">
        <v>1279.3599999999999</v>
      </c>
      <c r="E418" s="37">
        <v>364.96</v>
      </c>
      <c r="F418" s="37"/>
      <c r="G418" s="37"/>
      <c r="H418" s="38">
        <f t="shared" si="12"/>
        <v>30809.7</v>
      </c>
      <c r="I418" s="39"/>
      <c r="J418" s="40">
        <f t="shared" si="13"/>
        <v>30809.7</v>
      </c>
    </row>
    <row r="419" spans="1:10" x14ac:dyDescent="0.25">
      <c r="A419" s="25" t="s">
        <v>418</v>
      </c>
      <c r="B419" s="37">
        <v>115699.54</v>
      </c>
      <c r="C419" s="37">
        <v>1630.44</v>
      </c>
      <c r="D419" s="37">
        <v>1257.54</v>
      </c>
      <c r="E419" s="37">
        <v>0</v>
      </c>
      <c r="F419" s="37"/>
      <c r="G419" s="37"/>
      <c r="H419" s="38">
        <f t="shared" si="12"/>
        <v>118587.51999999999</v>
      </c>
      <c r="I419" s="39"/>
      <c r="J419" s="40">
        <f t="shared" si="13"/>
        <v>118587.51999999999</v>
      </c>
    </row>
    <row r="420" spans="1:10" x14ac:dyDescent="0.25">
      <c r="A420" s="25" t="s">
        <v>419</v>
      </c>
      <c r="B420" s="37">
        <v>117089.97</v>
      </c>
      <c r="C420" s="37">
        <v>803.32</v>
      </c>
      <c r="D420" s="37">
        <v>769.6</v>
      </c>
      <c r="E420" s="37">
        <v>0</v>
      </c>
      <c r="F420" s="37"/>
      <c r="G420" s="37"/>
      <c r="H420" s="38">
        <f t="shared" si="12"/>
        <v>118662.89000000001</v>
      </c>
      <c r="I420" s="39"/>
      <c r="J420" s="40">
        <f t="shared" si="13"/>
        <v>118662.89000000001</v>
      </c>
    </row>
    <row r="421" spans="1:10" x14ac:dyDescent="0.25">
      <c r="A421" s="25" t="s">
        <v>420</v>
      </c>
      <c r="B421" s="37">
        <v>179328.23</v>
      </c>
      <c r="C421" s="37">
        <v>0</v>
      </c>
      <c r="D421" s="37">
        <v>0</v>
      </c>
      <c r="E421" s="37">
        <v>0</v>
      </c>
      <c r="F421" s="37"/>
      <c r="G421" s="37"/>
      <c r="H421" s="38">
        <f t="shared" si="12"/>
        <v>179328.23</v>
      </c>
      <c r="I421" s="39"/>
      <c r="J421" s="40">
        <f t="shared" si="13"/>
        <v>179328.23</v>
      </c>
    </row>
    <row r="422" spans="1:10" x14ac:dyDescent="0.25">
      <c r="A422" s="25" t="s">
        <v>421</v>
      </c>
      <c r="B422" s="37">
        <v>122600.13</v>
      </c>
      <c r="C422" s="37">
        <v>0</v>
      </c>
      <c r="D422" s="37">
        <v>0</v>
      </c>
      <c r="E422" s="37">
        <v>0</v>
      </c>
      <c r="F422" s="37"/>
      <c r="G422" s="37"/>
      <c r="H422" s="38">
        <f t="shared" si="12"/>
        <v>122600.13</v>
      </c>
      <c r="I422" s="39"/>
      <c r="J422" s="40">
        <f t="shared" si="13"/>
        <v>122600.13</v>
      </c>
    </row>
    <row r="423" spans="1:10" x14ac:dyDescent="0.25">
      <c r="A423" s="25" t="s">
        <v>422</v>
      </c>
      <c r="B423" s="37">
        <v>62462.400000000001</v>
      </c>
      <c r="C423" s="37">
        <v>0</v>
      </c>
      <c r="D423" s="37">
        <v>0</v>
      </c>
      <c r="E423" s="37">
        <v>0</v>
      </c>
      <c r="F423" s="37"/>
      <c r="G423" s="37"/>
      <c r="H423" s="38">
        <f t="shared" si="12"/>
        <v>62462.400000000001</v>
      </c>
      <c r="I423" s="39"/>
      <c r="J423" s="40">
        <f t="shared" si="13"/>
        <v>62462.400000000001</v>
      </c>
    </row>
    <row r="424" spans="1:10" x14ac:dyDescent="0.25">
      <c r="A424" s="25" t="s">
        <v>423</v>
      </c>
      <c r="B424" s="37">
        <v>71697.58</v>
      </c>
      <c r="C424" s="37">
        <v>0</v>
      </c>
      <c r="D424" s="37">
        <v>0</v>
      </c>
      <c r="E424" s="37">
        <v>0</v>
      </c>
      <c r="F424" s="37"/>
      <c r="G424" s="37"/>
      <c r="H424" s="38">
        <f t="shared" si="12"/>
        <v>71697.58</v>
      </c>
      <c r="I424" s="39"/>
      <c r="J424" s="40">
        <f t="shared" si="13"/>
        <v>71697.58</v>
      </c>
    </row>
    <row r="425" spans="1:10" x14ac:dyDescent="0.25">
      <c r="A425" s="25" t="s">
        <v>424</v>
      </c>
      <c r="B425" s="37">
        <v>62845.21</v>
      </c>
      <c r="C425" s="37">
        <v>0</v>
      </c>
      <c r="D425" s="37">
        <v>0</v>
      </c>
      <c r="E425" s="37">
        <v>0</v>
      </c>
      <c r="F425" s="37"/>
      <c r="G425" s="37"/>
      <c r="H425" s="38">
        <f t="shared" si="12"/>
        <v>62845.21</v>
      </c>
      <c r="I425" s="39"/>
      <c r="J425" s="40">
        <f t="shared" si="13"/>
        <v>62845.21</v>
      </c>
    </row>
    <row r="426" spans="1:10" x14ac:dyDescent="0.25">
      <c r="A426" s="25" t="s">
        <v>425</v>
      </c>
      <c r="B426" s="37">
        <v>9231.2099999999991</v>
      </c>
      <c r="C426" s="37">
        <v>0</v>
      </c>
      <c r="D426" s="37">
        <v>0</v>
      </c>
      <c r="E426" s="37">
        <v>10187.26</v>
      </c>
      <c r="F426" s="37"/>
      <c r="G426" s="37"/>
      <c r="H426" s="38">
        <f t="shared" si="12"/>
        <v>19418.47</v>
      </c>
      <c r="I426" s="39"/>
      <c r="J426" s="40">
        <f t="shared" si="13"/>
        <v>19418.47</v>
      </c>
    </row>
    <row r="427" spans="1:10" x14ac:dyDescent="0.25">
      <c r="A427" s="25" t="s">
        <v>426</v>
      </c>
      <c r="B427" s="37">
        <v>15871.97</v>
      </c>
      <c r="C427" s="37">
        <v>257.86</v>
      </c>
      <c r="D427" s="37">
        <v>0</v>
      </c>
      <c r="E427" s="37">
        <v>4157.42</v>
      </c>
      <c r="F427" s="37"/>
      <c r="G427" s="37"/>
      <c r="H427" s="38">
        <f t="shared" si="12"/>
        <v>20287.25</v>
      </c>
      <c r="I427" s="39"/>
      <c r="J427" s="40">
        <f t="shared" si="13"/>
        <v>20287.25</v>
      </c>
    </row>
    <row r="428" spans="1:10" x14ac:dyDescent="0.25">
      <c r="A428" s="25" t="s">
        <v>427</v>
      </c>
      <c r="B428" s="37">
        <v>142950.84</v>
      </c>
      <c r="C428" s="37">
        <v>261.82</v>
      </c>
      <c r="D428" s="37">
        <v>487.94</v>
      </c>
      <c r="E428" s="37">
        <v>3201.37</v>
      </c>
      <c r="F428" s="37"/>
      <c r="G428" s="37"/>
      <c r="H428" s="38">
        <f t="shared" si="12"/>
        <v>146901.97</v>
      </c>
      <c r="I428" s="39"/>
      <c r="J428" s="40">
        <f t="shared" si="13"/>
        <v>146901.97</v>
      </c>
    </row>
    <row r="429" spans="1:10" x14ac:dyDescent="0.25">
      <c r="A429" s="25" t="s">
        <v>428</v>
      </c>
      <c r="B429" s="37">
        <v>92635.4</v>
      </c>
      <c r="C429" s="37">
        <v>1237.7</v>
      </c>
      <c r="D429" s="37">
        <v>1334.9</v>
      </c>
      <c r="E429" s="37">
        <v>1259.52</v>
      </c>
      <c r="F429" s="37"/>
      <c r="G429" s="37"/>
      <c r="H429" s="38">
        <f t="shared" si="12"/>
        <v>96467.51999999999</v>
      </c>
      <c r="I429" s="39"/>
      <c r="J429" s="40">
        <f t="shared" si="13"/>
        <v>96467.51999999999</v>
      </c>
    </row>
    <row r="430" spans="1:10" x14ac:dyDescent="0.25">
      <c r="A430" s="25" t="s">
        <v>429</v>
      </c>
      <c r="B430" s="37">
        <v>34419.68</v>
      </c>
      <c r="C430" s="37">
        <v>402.65</v>
      </c>
      <c r="D430" s="37">
        <v>1013.57</v>
      </c>
      <c r="E430" s="37">
        <v>0</v>
      </c>
      <c r="F430" s="37"/>
      <c r="G430" s="37"/>
      <c r="H430" s="38">
        <f t="shared" si="12"/>
        <v>35835.9</v>
      </c>
      <c r="I430" s="39"/>
      <c r="J430" s="40">
        <f t="shared" si="13"/>
        <v>35835.9</v>
      </c>
    </row>
    <row r="431" spans="1:10" x14ac:dyDescent="0.25">
      <c r="A431" s="25" t="s">
        <v>430</v>
      </c>
      <c r="B431" s="37">
        <v>29006.7</v>
      </c>
      <c r="C431" s="37">
        <v>720.01</v>
      </c>
      <c r="D431" s="37">
        <v>902.49</v>
      </c>
      <c r="E431" s="37">
        <v>0</v>
      </c>
      <c r="F431" s="37"/>
      <c r="G431" s="37"/>
      <c r="H431" s="38">
        <f t="shared" si="12"/>
        <v>30629.200000000001</v>
      </c>
      <c r="I431" s="39"/>
      <c r="J431" s="40">
        <f t="shared" si="13"/>
        <v>30629.200000000001</v>
      </c>
    </row>
    <row r="432" spans="1:10" x14ac:dyDescent="0.25">
      <c r="A432" s="25" t="s">
        <v>431</v>
      </c>
      <c r="B432" s="37">
        <v>45235.7</v>
      </c>
      <c r="C432" s="37">
        <v>1122.6600000000001</v>
      </c>
      <c r="D432" s="37">
        <v>1039.3499999999999</v>
      </c>
      <c r="E432" s="37">
        <v>0</v>
      </c>
      <c r="F432" s="37"/>
      <c r="G432" s="37"/>
      <c r="H432" s="38">
        <f t="shared" si="12"/>
        <v>47397.71</v>
      </c>
      <c r="I432" s="39"/>
      <c r="J432" s="40">
        <f t="shared" si="13"/>
        <v>47397.71</v>
      </c>
    </row>
    <row r="433" spans="1:10" x14ac:dyDescent="0.25">
      <c r="A433" s="25" t="s">
        <v>432</v>
      </c>
      <c r="B433" s="37">
        <v>32880.480000000003</v>
      </c>
      <c r="C433" s="37">
        <v>31.74</v>
      </c>
      <c r="D433" s="37">
        <v>464.14</v>
      </c>
      <c r="E433" s="37">
        <v>0</v>
      </c>
      <c r="F433" s="37"/>
      <c r="G433" s="37"/>
      <c r="H433" s="38">
        <f t="shared" si="12"/>
        <v>33376.36</v>
      </c>
      <c r="I433" s="39"/>
      <c r="J433" s="40">
        <f t="shared" si="13"/>
        <v>33376.36</v>
      </c>
    </row>
    <row r="434" spans="1:10" x14ac:dyDescent="0.25">
      <c r="A434" s="25" t="s">
        <v>433</v>
      </c>
      <c r="B434" s="37">
        <v>27878.09</v>
      </c>
      <c r="C434" s="37">
        <v>0</v>
      </c>
      <c r="D434" s="37">
        <v>0</v>
      </c>
      <c r="E434" s="37">
        <v>0</v>
      </c>
      <c r="F434" s="37"/>
      <c r="G434" s="37"/>
      <c r="H434" s="38">
        <f t="shared" si="12"/>
        <v>27878.09</v>
      </c>
      <c r="I434" s="39"/>
      <c r="J434" s="40">
        <f t="shared" si="13"/>
        <v>27878.09</v>
      </c>
    </row>
    <row r="435" spans="1:10" x14ac:dyDescent="0.25">
      <c r="A435" s="25" t="s">
        <v>434</v>
      </c>
      <c r="B435" s="37">
        <v>67667.100000000006</v>
      </c>
      <c r="C435" s="37">
        <v>0</v>
      </c>
      <c r="D435" s="37">
        <v>0</v>
      </c>
      <c r="E435" s="37">
        <v>0</v>
      </c>
      <c r="F435" s="37"/>
      <c r="G435" s="37"/>
      <c r="H435" s="38">
        <f t="shared" ref="H435:H456" si="14">E435+B435+C435+D435</f>
        <v>67667.100000000006</v>
      </c>
      <c r="I435" s="39"/>
      <c r="J435" s="40">
        <f t="shared" si="13"/>
        <v>67667.100000000006</v>
      </c>
    </row>
    <row r="436" spans="1:10" x14ac:dyDescent="0.25">
      <c r="A436" s="25" t="s">
        <v>435</v>
      </c>
      <c r="B436" s="37">
        <v>67514.38</v>
      </c>
      <c r="C436" s="37">
        <v>0</v>
      </c>
      <c r="D436" s="37">
        <v>0</v>
      </c>
      <c r="E436" s="37">
        <v>0</v>
      </c>
      <c r="F436" s="37"/>
      <c r="G436" s="37"/>
      <c r="H436" s="38">
        <f t="shared" si="14"/>
        <v>67514.38</v>
      </c>
      <c r="I436" s="39"/>
      <c r="J436" s="40">
        <f t="shared" si="13"/>
        <v>67514.38</v>
      </c>
    </row>
    <row r="437" spans="1:10" x14ac:dyDescent="0.25">
      <c r="A437" s="25" t="s">
        <v>436</v>
      </c>
      <c r="B437" s="37">
        <v>27969.33</v>
      </c>
      <c r="C437" s="37">
        <v>0</v>
      </c>
      <c r="D437" s="37">
        <v>0</v>
      </c>
      <c r="E437" s="37">
        <v>10843.79</v>
      </c>
      <c r="F437" s="37"/>
      <c r="G437" s="37"/>
      <c r="H437" s="38">
        <f t="shared" si="14"/>
        <v>38813.120000000003</v>
      </c>
      <c r="I437" s="39"/>
      <c r="J437" s="40">
        <f t="shared" si="13"/>
        <v>38813.120000000003</v>
      </c>
    </row>
    <row r="438" spans="1:10" x14ac:dyDescent="0.25">
      <c r="A438" s="25" t="s">
        <v>437</v>
      </c>
      <c r="B438" s="37">
        <v>2215.5700000000002</v>
      </c>
      <c r="C438" s="37">
        <v>0</v>
      </c>
      <c r="D438" s="37">
        <v>0</v>
      </c>
      <c r="E438" s="37">
        <v>5647.02</v>
      </c>
      <c r="F438" s="37"/>
      <c r="G438" s="37"/>
      <c r="H438" s="38">
        <f t="shared" si="14"/>
        <v>7862.59</v>
      </c>
      <c r="I438" s="39"/>
      <c r="J438" s="40">
        <f t="shared" si="13"/>
        <v>7862.59</v>
      </c>
    </row>
    <row r="439" spans="1:10" x14ac:dyDescent="0.25">
      <c r="A439" s="25" t="s">
        <v>438</v>
      </c>
      <c r="B439" s="37">
        <v>90499.17</v>
      </c>
      <c r="C439" s="37">
        <v>0</v>
      </c>
      <c r="D439" s="37">
        <v>0</v>
      </c>
      <c r="E439" s="37">
        <v>2584.5</v>
      </c>
      <c r="F439" s="37"/>
      <c r="G439" s="37"/>
      <c r="H439" s="38">
        <f t="shared" si="14"/>
        <v>93083.67</v>
      </c>
      <c r="I439" s="39"/>
      <c r="J439" s="40">
        <f t="shared" si="13"/>
        <v>93083.67</v>
      </c>
    </row>
    <row r="440" spans="1:10" x14ac:dyDescent="0.25">
      <c r="A440" s="25" t="s">
        <v>439</v>
      </c>
      <c r="B440" s="37">
        <v>18158.939999999999</v>
      </c>
      <c r="C440" s="37">
        <v>1019.52</v>
      </c>
      <c r="D440" s="37">
        <v>630.75</v>
      </c>
      <c r="E440" s="37">
        <v>2360.36</v>
      </c>
      <c r="F440" s="37"/>
      <c r="G440" s="37"/>
      <c r="H440" s="38">
        <f t="shared" si="14"/>
        <v>22169.57</v>
      </c>
      <c r="I440" s="39"/>
      <c r="J440" s="40">
        <f t="shared" si="13"/>
        <v>22169.57</v>
      </c>
    </row>
    <row r="441" spans="1:10" x14ac:dyDescent="0.25">
      <c r="A441" s="25" t="s">
        <v>440</v>
      </c>
      <c r="B441" s="37">
        <v>199524.23</v>
      </c>
      <c r="C441" s="37">
        <v>698.19</v>
      </c>
      <c r="D441" s="37">
        <v>904.48</v>
      </c>
      <c r="E441" s="37">
        <v>1508.45</v>
      </c>
      <c r="F441" s="37"/>
      <c r="G441" s="37"/>
      <c r="H441" s="38">
        <f t="shared" si="14"/>
        <v>202635.35000000003</v>
      </c>
      <c r="I441" s="39"/>
      <c r="J441" s="40">
        <f t="shared" si="13"/>
        <v>202635.35000000003</v>
      </c>
    </row>
    <row r="442" spans="1:10" x14ac:dyDescent="0.25">
      <c r="A442" s="25" t="s">
        <v>441</v>
      </c>
      <c r="B442" s="37">
        <v>36819.71</v>
      </c>
      <c r="C442" s="37">
        <v>1785.15</v>
      </c>
      <c r="D442" s="37">
        <v>1106.79</v>
      </c>
      <c r="E442" s="37">
        <v>1609.11</v>
      </c>
      <c r="F442" s="37"/>
      <c r="G442" s="37"/>
      <c r="H442" s="38">
        <f t="shared" si="14"/>
        <v>41320.76</v>
      </c>
      <c r="I442" s="39"/>
      <c r="J442" s="40">
        <f t="shared" si="13"/>
        <v>41320.76</v>
      </c>
    </row>
    <row r="443" spans="1:10" x14ac:dyDescent="0.25">
      <c r="A443" s="25" t="s">
        <v>442</v>
      </c>
      <c r="B443" s="37">
        <v>19632.68</v>
      </c>
      <c r="C443" s="37">
        <v>821.17</v>
      </c>
      <c r="D443" s="37">
        <v>985.8</v>
      </c>
      <c r="E443" s="37">
        <v>0</v>
      </c>
      <c r="F443" s="37"/>
      <c r="G443" s="37"/>
      <c r="H443" s="38">
        <f t="shared" si="14"/>
        <v>21439.649999999998</v>
      </c>
      <c r="I443" s="39"/>
      <c r="J443" s="40">
        <f t="shared" si="13"/>
        <v>21439.649999999998</v>
      </c>
    </row>
    <row r="444" spans="1:10" x14ac:dyDescent="0.25">
      <c r="A444" s="25" t="s">
        <v>443</v>
      </c>
      <c r="B444" s="37">
        <v>54046.41</v>
      </c>
      <c r="C444" s="37">
        <v>954.06</v>
      </c>
      <c r="D444" s="37">
        <v>517.69000000000005</v>
      </c>
      <c r="E444" s="37">
        <v>0</v>
      </c>
      <c r="F444" s="37"/>
      <c r="G444" s="37"/>
      <c r="H444" s="38">
        <f t="shared" si="14"/>
        <v>55518.16</v>
      </c>
      <c r="I444" s="39"/>
      <c r="J444" s="40">
        <f t="shared" si="13"/>
        <v>55518.16</v>
      </c>
    </row>
    <row r="445" spans="1:10" x14ac:dyDescent="0.25">
      <c r="A445" s="25" t="s">
        <v>444</v>
      </c>
      <c r="B445" s="37">
        <v>20860.47</v>
      </c>
      <c r="C445" s="37">
        <v>476.04</v>
      </c>
      <c r="D445" s="37">
        <v>241.99</v>
      </c>
      <c r="E445" s="37">
        <v>0</v>
      </c>
      <c r="F445" s="37"/>
      <c r="G445" s="37"/>
      <c r="H445" s="38">
        <f t="shared" si="14"/>
        <v>21578.500000000004</v>
      </c>
      <c r="I445" s="39"/>
      <c r="J445" s="40">
        <f t="shared" si="13"/>
        <v>21578.500000000004</v>
      </c>
    </row>
    <row r="446" spans="1:10" x14ac:dyDescent="0.25">
      <c r="A446" s="25" t="s">
        <v>445</v>
      </c>
      <c r="B446" s="37">
        <v>26424.19</v>
      </c>
      <c r="C446" s="37">
        <v>0</v>
      </c>
      <c r="D446" s="37">
        <v>0</v>
      </c>
      <c r="E446" s="37">
        <v>0</v>
      </c>
      <c r="F446" s="37"/>
      <c r="G446" s="37"/>
      <c r="H446" s="38">
        <f t="shared" si="14"/>
        <v>26424.19</v>
      </c>
      <c r="I446" s="39"/>
      <c r="J446" s="40">
        <f t="shared" si="13"/>
        <v>26424.19</v>
      </c>
    </row>
    <row r="447" spans="1:10" x14ac:dyDescent="0.25">
      <c r="A447" s="25" t="s">
        <v>446</v>
      </c>
      <c r="B447" s="37">
        <v>47342.18</v>
      </c>
      <c r="C447" s="37">
        <v>0</v>
      </c>
      <c r="D447" s="37">
        <v>0</v>
      </c>
      <c r="E447" s="37">
        <v>0</v>
      </c>
      <c r="F447" s="37"/>
      <c r="G447" s="37"/>
      <c r="H447" s="38">
        <f t="shared" si="14"/>
        <v>47342.18</v>
      </c>
      <c r="I447" s="39"/>
      <c r="J447" s="40">
        <f t="shared" si="13"/>
        <v>47342.18</v>
      </c>
    </row>
    <row r="448" spans="1:10" x14ac:dyDescent="0.25">
      <c r="A448" s="25" t="s">
        <v>447</v>
      </c>
      <c r="B448" s="37">
        <v>45812.9</v>
      </c>
      <c r="C448" s="37">
        <v>0</v>
      </c>
      <c r="D448" s="37">
        <v>0</v>
      </c>
      <c r="E448" s="37">
        <v>0</v>
      </c>
      <c r="F448" s="37"/>
      <c r="G448" s="37"/>
      <c r="H448" s="38">
        <f t="shared" si="14"/>
        <v>45812.9</v>
      </c>
      <c r="I448" s="39"/>
      <c r="J448" s="40">
        <f t="shared" si="13"/>
        <v>45812.9</v>
      </c>
    </row>
    <row r="449" spans="1:10" x14ac:dyDescent="0.25">
      <c r="A449" s="25" t="s">
        <v>448</v>
      </c>
      <c r="B449" s="37">
        <v>31626.91</v>
      </c>
      <c r="C449" s="37">
        <v>0</v>
      </c>
      <c r="D449" s="37">
        <v>0</v>
      </c>
      <c r="E449" s="37">
        <v>13295.4</v>
      </c>
      <c r="F449" s="37"/>
      <c r="G449" s="37"/>
      <c r="H449" s="38">
        <f t="shared" si="14"/>
        <v>44922.31</v>
      </c>
      <c r="I449" s="39"/>
      <c r="J449" s="40">
        <f t="shared" si="13"/>
        <v>44922.31</v>
      </c>
    </row>
    <row r="450" spans="1:10" x14ac:dyDescent="0.25">
      <c r="A450" s="25" t="s">
        <v>449</v>
      </c>
      <c r="B450" s="37">
        <v>78582.3</v>
      </c>
      <c r="C450" s="37">
        <v>0</v>
      </c>
      <c r="D450" s="37">
        <v>0</v>
      </c>
      <c r="E450" s="37">
        <v>2330.61</v>
      </c>
      <c r="F450" s="37"/>
      <c r="G450" s="37"/>
      <c r="H450" s="38">
        <f t="shared" si="14"/>
        <v>80912.91</v>
      </c>
      <c r="I450" s="39"/>
      <c r="J450" s="40">
        <f t="shared" si="13"/>
        <v>80912.91</v>
      </c>
    </row>
    <row r="451" spans="1:10" x14ac:dyDescent="0.25">
      <c r="A451" s="25" t="s">
        <v>450</v>
      </c>
      <c r="B451" s="37">
        <v>48008.63</v>
      </c>
      <c r="C451" s="37">
        <v>0</v>
      </c>
      <c r="D451" s="37">
        <v>0</v>
      </c>
      <c r="E451" s="37">
        <v>4185.1899999999996</v>
      </c>
      <c r="F451" s="37"/>
      <c r="G451" s="37"/>
      <c r="H451" s="38">
        <f t="shared" si="14"/>
        <v>52193.82</v>
      </c>
      <c r="I451" s="39"/>
      <c r="J451" s="40">
        <f t="shared" ref="J451:J514" si="15">H451+I451</f>
        <v>52193.82</v>
      </c>
    </row>
    <row r="452" spans="1:10" x14ac:dyDescent="0.25">
      <c r="A452" s="25" t="s">
        <v>451</v>
      </c>
      <c r="B452" s="37">
        <v>197475.28</v>
      </c>
      <c r="C452" s="37">
        <v>460.17</v>
      </c>
      <c r="D452" s="37">
        <v>398.68</v>
      </c>
      <c r="E452" s="37">
        <v>1412.25</v>
      </c>
      <c r="F452" s="37"/>
      <c r="G452" s="37"/>
      <c r="H452" s="38">
        <f t="shared" si="14"/>
        <v>199746.38</v>
      </c>
      <c r="I452" s="39"/>
      <c r="J452" s="40">
        <f t="shared" si="15"/>
        <v>199746.38</v>
      </c>
    </row>
    <row r="453" spans="1:10" x14ac:dyDescent="0.25">
      <c r="A453" s="25" t="s">
        <v>452</v>
      </c>
      <c r="B453" s="37">
        <v>104665.33</v>
      </c>
      <c r="C453" s="37">
        <v>930.26</v>
      </c>
      <c r="D453" s="37">
        <v>458.19</v>
      </c>
      <c r="E453" s="37">
        <v>1330.93</v>
      </c>
      <c r="F453" s="37"/>
      <c r="G453" s="37"/>
      <c r="H453" s="38">
        <f t="shared" si="14"/>
        <v>107384.70999999999</v>
      </c>
      <c r="I453" s="39"/>
      <c r="J453" s="40">
        <f t="shared" si="15"/>
        <v>107384.70999999999</v>
      </c>
    </row>
    <row r="454" spans="1:10" x14ac:dyDescent="0.25">
      <c r="A454" s="25" t="s">
        <v>453</v>
      </c>
      <c r="B454" s="37">
        <v>18968.21</v>
      </c>
      <c r="C454" s="37">
        <v>1436.05</v>
      </c>
      <c r="D454" s="37">
        <v>1094.8900000000001</v>
      </c>
      <c r="E454" s="37">
        <v>0</v>
      </c>
      <c r="F454" s="37"/>
      <c r="G454" s="37"/>
      <c r="H454" s="38">
        <f t="shared" si="14"/>
        <v>21499.149999999998</v>
      </c>
      <c r="I454" s="39"/>
      <c r="J454" s="40">
        <f t="shared" si="15"/>
        <v>21499.149999999998</v>
      </c>
    </row>
    <row r="455" spans="1:10" x14ac:dyDescent="0.25">
      <c r="A455" s="25" t="s">
        <v>454</v>
      </c>
      <c r="B455" s="37">
        <v>25491.94</v>
      </c>
      <c r="C455" s="37">
        <v>739.85</v>
      </c>
      <c r="D455" s="37">
        <v>1096.8800000000001</v>
      </c>
      <c r="E455" s="37">
        <v>0</v>
      </c>
      <c r="F455" s="37"/>
      <c r="G455" s="37"/>
      <c r="H455" s="38">
        <f>E455+B455+C455+D455</f>
        <v>27328.67</v>
      </c>
      <c r="I455" s="39"/>
      <c r="J455" s="40">
        <f t="shared" si="15"/>
        <v>27328.67</v>
      </c>
    </row>
    <row r="456" spans="1:10" x14ac:dyDescent="0.25">
      <c r="A456" s="25" t="s">
        <v>455</v>
      </c>
      <c r="B456" s="37">
        <v>27967.35</v>
      </c>
      <c r="C456" s="37">
        <v>517.69000000000005</v>
      </c>
      <c r="D456" s="37">
        <v>987.78</v>
      </c>
      <c r="E456" s="37">
        <v>0</v>
      </c>
      <c r="F456" s="37"/>
      <c r="G456" s="37"/>
      <c r="H456" s="38">
        <f t="shared" si="14"/>
        <v>29472.819999999996</v>
      </c>
      <c r="I456" s="39"/>
      <c r="J456" s="40">
        <f t="shared" si="15"/>
        <v>29472.819999999996</v>
      </c>
    </row>
    <row r="457" spans="1:10" x14ac:dyDescent="0.25">
      <c r="A457" s="25" t="s">
        <v>456</v>
      </c>
      <c r="B457" s="37"/>
      <c r="C457" s="41">
        <v>253.89</v>
      </c>
      <c r="D457" s="41">
        <v>539.51</v>
      </c>
      <c r="E457" s="41">
        <v>1426.14</v>
      </c>
      <c r="F457" s="41"/>
      <c r="G457" s="37"/>
      <c r="H457" s="38"/>
      <c r="I457" s="39">
        <v>2570.62</v>
      </c>
      <c r="J457" s="40">
        <f t="shared" si="15"/>
        <v>2570.62</v>
      </c>
    </row>
    <row r="458" spans="1:10" x14ac:dyDescent="0.25">
      <c r="A458" s="25" t="s">
        <v>457</v>
      </c>
      <c r="B458" s="37"/>
      <c r="C458" s="41">
        <v>0</v>
      </c>
      <c r="D458" s="41">
        <v>0</v>
      </c>
      <c r="E458" s="41">
        <v>5603.39</v>
      </c>
      <c r="F458" s="41"/>
      <c r="G458" s="37"/>
      <c r="H458" s="38"/>
      <c r="I458" s="39">
        <v>7394.49</v>
      </c>
      <c r="J458" s="40">
        <f t="shared" si="15"/>
        <v>7394.49</v>
      </c>
    </row>
    <row r="459" spans="1:10" x14ac:dyDescent="0.25">
      <c r="A459" s="25" t="s">
        <v>458</v>
      </c>
      <c r="B459" s="37"/>
      <c r="C459" s="41">
        <v>0</v>
      </c>
      <c r="D459" s="41">
        <v>0</v>
      </c>
      <c r="E459" s="41">
        <v>4460.8900000000003</v>
      </c>
      <c r="F459" s="41"/>
      <c r="G459" s="37"/>
      <c r="H459" s="38"/>
      <c r="I459" s="39">
        <v>34161.82</v>
      </c>
      <c r="J459" s="40">
        <f t="shared" si="15"/>
        <v>34161.82</v>
      </c>
    </row>
    <row r="460" spans="1:10" x14ac:dyDescent="0.25">
      <c r="A460" s="25" t="s">
        <v>459</v>
      </c>
      <c r="B460" s="37"/>
      <c r="C460" s="41">
        <v>0</v>
      </c>
      <c r="D460" s="41">
        <v>0</v>
      </c>
      <c r="E460" s="41">
        <v>0</v>
      </c>
      <c r="F460" s="41"/>
      <c r="G460" s="37"/>
      <c r="H460" s="38"/>
      <c r="I460" s="39">
        <v>73072.14</v>
      </c>
      <c r="J460" s="40">
        <f t="shared" si="15"/>
        <v>73072.14</v>
      </c>
    </row>
    <row r="461" spans="1:10" x14ac:dyDescent="0.25">
      <c r="A461" s="25" t="s">
        <v>460</v>
      </c>
      <c r="B461" s="37"/>
      <c r="C461" s="41">
        <v>0</v>
      </c>
      <c r="D461" s="41">
        <v>0</v>
      </c>
      <c r="E461" s="41">
        <v>0</v>
      </c>
      <c r="F461" s="41"/>
      <c r="G461" s="37"/>
      <c r="H461" s="38"/>
      <c r="I461" s="39">
        <v>84516.94</v>
      </c>
      <c r="J461" s="40">
        <f t="shared" si="15"/>
        <v>84516.94</v>
      </c>
    </row>
    <row r="462" spans="1:10" x14ac:dyDescent="0.25">
      <c r="A462" s="25" t="s">
        <v>461</v>
      </c>
      <c r="B462" s="37"/>
      <c r="C462" s="41">
        <v>0</v>
      </c>
      <c r="D462" s="41">
        <v>0</v>
      </c>
      <c r="E462" s="41">
        <v>6706.21</v>
      </c>
      <c r="F462" s="41"/>
      <c r="G462" s="37"/>
      <c r="H462" s="38"/>
      <c r="I462" s="39">
        <v>42329.88</v>
      </c>
      <c r="J462" s="40">
        <f t="shared" si="15"/>
        <v>42329.88</v>
      </c>
    </row>
    <row r="463" spans="1:10" x14ac:dyDescent="0.25">
      <c r="A463" s="25" t="s">
        <v>462</v>
      </c>
      <c r="B463" s="37"/>
      <c r="C463" s="41">
        <v>0</v>
      </c>
      <c r="D463" s="41">
        <v>0</v>
      </c>
      <c r="E463" s="41">
        <v>5932.65</v>
      </c>
      <c r="F463" s="41"/>
      <c r="G463" s="37"/>
      <c r="H463" s="38"/>
      <c r="I463" s="39">
        <v>19702.11</v>
      </c>
      <c r="J463" s="40">
        <f t="shared" si="15"/>
        <v>19702.11</v>
      </c>
    </row>
    <row r="464" spans="1:10" x14ac:dyDescent="0.25">
      <c r="A464" s="25" t="s">
        <v>463</v>
      </c>
      <c r="B464" s="37"/>
      <c r="C464" s="41">
        <v>186.45</v>
      </c>
      <c r="D464" s="41">
        <v>115.04</v>
      </c>
      <c r="E464" s="41">
        <v>2532.9299999999998</v>
      </c>
      <c r="F464" s="41"/>
      <c r="G464" s="37"/>
      <c r="H464" s="38"/>
      <c r="I464" s="39">
        <v>36946.660000000003</v>
      </c>
      <c r="J464" s="40">
        <f t="shared" si="15"/>
        <v>36946.660000000003</v>
      </c>
    </row>
    <row r="465" spans="1:10" x14ac:dyDescent="0.25">
      <c r="A465" s="25" t="s">
        <v>464</v>
      </c>
      <c r="B465" s="37"/>
      <c r="C465" s="41">
        <v>837.04</v>
      </c>
      <c r="D465" s="41">
        <v>821.17</v>
      </c>
      <c r="E465" s="41">
        <v>1676.06</v>
      </c>
      <c r="F465" s="41"/>
      <c r="G465" s="37"/>
      <c r="H465" s="38"/>
      <c r="I465" s="39">
        <v>36559.870000000003</v>
      </c>
      <c r="J465" s="40">
        <f t="shared" si="15"/>
        <v>36559.870000000003</v>
      </c>
    </row>
    <row r="466" spans="1:10" x14ac:dyDescent="0.25">
      <c r="A466" s="25" t="s">
        <v>465</v>
      </c>
      <c r="B466" s="37"/>
      <c r="C466" s="41">
        <v>474.06</v>
      </c>
      <c r="D466" s="41">
        <v>626.79</v>
      </c>
      <c r="E466" s="41">
        <v>0</v>
      </c>
      <c r="F466" s="41"/>
      <c r="G466" s="37"/>
      <c r="H466" s="38"/>
      <c r="I466" s="39">
        <v>17399.259999999998</v>
      </c>
      <c r="J466" s="40">
        <f t="shared" si="15"/>
        <v>17399.259999999998</v>
      </c>
    </row>
    <row r="467" spans="1:10" x14ac:dyDescent="0.25">
      <c r="A467" s="25" t="s">
        <v>466</v>
      </c>
      <c r="B467" s="37"/>
      <c r="C467" s="41">
        <v>1295.23</v>
      </c>
      <c r="D467" s="41">
        <v>1138.53</v>
      </c>
      <c r="E467" s="41">
        <v>228.1</v>
      </c>
      <c r="F467" s="41"/>
      <c r="G467" s="37"/>
      <c r="H467" s="38"/>
      <c r="I467" s="39">
        <v>17865.38</v>
      </c>
      <c r="J467" s="40">
        <f t="shared" si="15"/>
        <v>17865.38</v>
      </c>
    </row>
    <row r="468" spans="1:10" x14ac:dyDescent="0.25">
      <c r="A468" s="25" t="s">
        <v>467</v>
      </c>
      <c r="B468" s="37"/>
      <c r="C468" s="41">
        <v>948.11</v>
      </c>
      <c r="D468" s="41">
        <v>904.48</v>
      </c>
      <c r="E468" s="41">
        <v>10167.42</v>
      </c>
      <c r="F468" s="41"/>
      <c r="G468" s="37"/>
      <c r="H468" s="38"/>
      <c r="I468" s="39">
        <v>21050.880000000001</v>
      </c>
      <c r="J468" s="40">
        <f t="shared" si="15"/>
        <v>21050.880000000001</v>
      </c>
    </row>
    <row r="469" spans="1:10" x14ac:dyDescent="0.25">
      <c r="A469" s="25" t="s">
        <v>468</v>
      </c>
      <c r="B469" s="37"/>
      <c r="C469" s="41">
        <v>261.82</v>
      </c>
      <c r="D469" s="41">
        <v>450.26</v>
      </c>
      <c r="E469" s="41">
        <v>2721.36</v>
      </c>
      <c r="F469" s="41"/>
      <c r="G469" s="37"/>
      <c r="H469" s="38"/>
      <c r="I469" s="39">
        <v>2550.7800000000002</v>
      </c>
      <c r="J469" s="40">
        <f t="shared" si="15"/>
        <v>2550.7800000000002</v>
      </c>
    </row>
    <row r="470" spans="1:10" x14ac:dyDescent="0.25">
      <c r="A470" s="25" t="s">
        <v>469</v>
      </c>
      <c r="B470" s="37"/>
      <c r="C470" s="41">
        <v>0</v>
      </c>
      <c r="D470" s="41">
        <v>0</v>
      </c>
      <c r="E470" s="41">
        <v>0</v>
      </c>
      <c r="F470" s="41"/>
      <c r="G470" s="37"/>
      <c r="H470" s="38"/>
      <c r="I470" s="39">
        <v>1697.88</v>
      </c>
      <c r="J470" s="40">
        <f t="shared" si="15"/>
        <v>1697.88</v>
      </c>
    </row>
    <row r="471" spans="1:10" x14ac:dyDescent="0.25">
      <c r="A471" s="25" t="s">
        <v>470</v>
      </c>
      <c r="B471" s="37"/>
      <c r="C471" s="41">
        <v>0</v>
      </c>
      <c r="D471" s="41">
        <v>0</v>
      </c>
      <c r="E471" s="41">
        <v>0</v>
      </c>
      <c r="F471" s="41"/>
      <c r="G471" s="37"/>
      <c r="H471" s="38"/>
      <c r="I471" s="39">
        <v>27156.1</v>
      </c>
      <c r="J471" s="40">
        <f t="shared" si="15"/>
        <v>27156.1</v>
      </c>
    </row>
    <row r="472" spans="1:10" x14ac:dyDescent="0.25">
      <c r="A472" s="25" t="s">
        <v>471</v>
      </c>
      <c r="B472" s="37"/>
      <c r="C472" s="41">
        <v>0</v>
      </c>
      <c r="D472" s="41">
        <v>0</v>
      </c>
      <c r="E472" s="41">
        <v>1215.8900000000001</v>
      </c>
      <c r="F472" s="41"/>
      <c r="G472" s="37"/>
      <c r="H472" s="38"/>
      <c r="I472" s="39">
        <v>38460.07</v>
      </c>
      <c r="J472" s="40">
        <f t="shared" si="15"/>
        <v>38460.07</v>
      </c>
    </row>
    <row r="473" spans="1:10" x14ac:dyDescent="0.25">
      <c r="A473" s="25" t="s">
        <v>472</v>
      </c>
      <c r="B473" s="37"/>
      <c r="C473" s="41">
        <v>0</v>
      </c>
      <c r="D473" s="41">
        <v>0</v>
      </c>
      <c r="E473" s="41">
        <v>6575.3</v>
      </c>
      <c r="F473" s="41"/>
      <c r="G473" s="37"/>
      <c r="H473" s="38"/>
      <c r="I473" s="39">
        <v>44977.85</v>
      </c>
      <c r="J473" s="40">
        <f t="shared" si="15"/>
        <v>44977.85</v>
      </c>
    </row>
    <row r="474" spans="1:10" x14ac:dyDescent="0.25">
      <c r="A474" s="25" t="s">
        <v>473</v>
      </c>
      <c r="B474" s="37"/>
      <c r="C474" s="41">
        <v>0</v>
      </c>
      <c r="D474" s="41">
        <v>0</v>
      </c>
      <c r="E474" s="41">
        <v>2578.5500000000002</v>
      </c>
      <c r="F474" s="41"/>
      <c r="G474" s="37"/>
      <c r="H474" s="38"/>
      <c r="I474" s="39">
        <v>16582.060000000001</v>
      </c>
      <c r="J474" s="40">
        <f t="shared" si="15"/>
        <v>16582.060000000001</v>
      </c>
    </row>
    <row r="475" spans="1:10" x14ac:dyDescent="0.25">
      <c r="A475" s="25" t="s">
        <v>474</v>
      </c>
      <c r="B475" s="37"/>
      <c r="C475" s="41">
        <v>821.17</v>
      </c>
      <c r="D475" s="41">
        <v>487.94</v>
      </c>
      <c r="E475" s="41">
        <v>1265.47</v>
      </c>
      <c r="F475" s="41"/>
      <c r="G475" s="37"/>
      <c r="H475" s="38"/>
      <c r="I475" s="39">
        <v>5706.53</v>
      </c>
      <c r="J475" s="40">
        <f t="shared" si="15"/>
        <v>5706.53</v>
      </c>
    </row>
    <row r="476" spans="1:10" x14ac:dyDescent="0.25">
      <c r="A476" s="25" t="s">
        <v>475</v>
      </c>
      <c r="B476" s="37"/>
      <c r="C476" s="41">
        <v>1225.8</v>
      </c>
      <c r="D476" s="41">
        <v>1088.94</v>
      </c>
      <c r="E476" s="41">
        <v>922.33</v>
      </c>
      <c r="F476" s="41"/>
      <c r="G476" s="37"/>
      <c r="H476" s="38"/>
      <c r="I476" s="39">
        <v>18813.5</v>
      </c>
      <c r="J476" s="40">
        <f t="shared" si="15"/>
        <v>18813.5</v>
      </c>
    </row>
    <row r="477" spans="1:10" x14ac:dyDescent="0.25">
      <c r="A477" s="25" t="s">
        <v>476</v>
      </c>
      <c r="B477" s="37"/>
      <c r="C477" s="41">
        <v>616.87</v>
      </c>
      <c r="D477" s="41">
        <v>896.54</v>
      </c>
      <c r="E477" s="41">
        <v>6884.73</v>
      </c>
      <c r="F477" s="41"/>
      <c r="G477" s="37"/>
      <c r="H477" s="38"/>
      <c r="I477" s="39">
        <v>19364.91</v>
      </c>
      <c r="J477" s="40">
        <f t="shared" si="15"/>
        <v>19364.91</v>
      </c>
    </row>
    <row r="478" spans="1:10" x14ac:dyDescent="0.25">
      <c r="A478" s="25" t="s">
        <v>477</v>
      </c>
      <c r="B478" s="37"/>
      <c r="C478" s="41">
        <v>406.62</v>
      </c>
      <c r="D478" s="41">
        <v>1057.21</v>
      </c>
      <c r="E478" s="41">
        <v>757.7</v>
      </c>
      <c r="F478" s="41"/>
      <c r="G478" s="37"/>
      <c r="H478" s="38"/>
      <c r="I478" s="39">
        <v>9401.7900000000009</v>
      </c>
      <c r="J478" s="40">
        <f t="shared" si="15"/>
        <v>9401.7900000000009</v>
      </c>
    </row>
    <row r="479" spans="1:10" x14ac:dyDescent="0.25">
      <c r="A479" s="25" t="s">
        <v>478</v>
      </c>
      <c r="B479" s="37"/>
      <c r="C479" s="41">
        <v>0</v>
      </c>
      <c r="D479" s="41">
        <v>1017.54</v>
      </c>
      <c r="E479" s="41">
        <v>3887.66</v>
      </c>
      <c r="F479" s="41"/>
      <c r="G479" s="37"/>
      <c r="H479" s="38"/>
      <c r="I479" s="39">
        <v>18631.02</v>
      </c>
      <c r="J479" s="40">
        <f t="shared" si="15"/>
        <v>18631.02</v>
      </c>
    </row>
    <row r="480" spans="1:10" x14ac:dyDescent="0.25">
      <c r="A480" s="25" t="s">
        <v>479</v>
      </c>
      <c r="B480" s="37"/>
      <c r="C480" s="41">
        <v>438.35</v>
      </c>
      <c r="D480" s="41">
        <v>424.47</v>
      </c>
      <c r="E480" s="41">
        <v>8711.5300000000007</v>
      </c>
      <c r="F480" s="41"/>
      <c r="G480" s="37"/>
      <c r="H480" s="38"/>
      <c r="I480" s="39">
        <v>16292.47</v>
      </c>
      <c r="J480" s="40">
        <f t="shared" si="15"/>
        <v>16292.47</v>
      </c>
    </row>
    <row r="481" spans="1:10" x14ac:dyDescent="0.25">
      <c r="A481" s="25" t="s">
        <v>480</v>
      </c>
      <c r="B481" s="37"/>
      <c r="C481" s="41">
        <v>0</v>
      </c>
      <c r="D481" s="41">
        <v>184.46</v>
      </c>
      <c r="E481" s="41">
        <v>1382.5</v>
      </c>
      <c r="F481" s="41"/>
      <c r="G481" s="37"/>
      <c r="H481" s="38"/>
      <c r="I481" s="39">
        <v>3302.53</v>
      </c>
      <c r="J481" s="40">
        <f t="shared" si="15"/>
        <v>3302.53</v>
      </c>
    </row>
    <row r="482" spans="1:10" x14ac:dyDescent="0.25">
      <c r="A482" s="25" t="s">
        <v>481</v>
      </c>
      <c r="B482" s="37"/>
      <c r="C482" s="41">
        <v>0</v>
      </c>
      <c r="D482" s="41">
        <v>0</v>
      </c>
      <c r="E482" s="41">
        <v>2189.7800000000002</v>
      </c>
      <c r="F482" s="41"/>
      <c r="G482" s="37"/>
      <c r="H482" s="38"/>
      <c r="I482" s="39">
        <v>1902.18</v>
      </c>
      <c r="J482" s="40">
        <f t="shared" si="15"/>
        <v>1902.18</v>
      </c>
    </row>
    <row r="483" spans="1:10" x14ac:dyDescent="0.25">
      <c r="A483" s="25" t="s">
        <v>482</v>
      </c>
      <c r="B483" s="37"/>
      <c r="C483" s="41">
        <v>0</v>
      </c>
      <c r="D483" s="41">
        <v>0</v>
      </c>
      <c r="E483" s="41">
        <v>8082.76</v>
      </c>
      <c r="F483" s="41"/>
      <c r="G483" s="37"/>
      <c r="H483" s="38"/>
      <c r="I483" s="39">
        <v>16441.23</v>
      </c>
      <c r="J483" s="40">
        <f t="shared" si="15"/>
        <v>16441.23</v>
      </c>
    </row>
    <row r="484" spans="1:10" x14ac:dyDescent="0.25">
      <c r="A484" s="25" t="s">
        <v>483</v>
      </c>
      <c r="B484" s="37"/>
      <c r="C484" s="41">
        <v>0</v>
      </c>
      <c r="D484" s="41">
        <v>0</v>
      </c>
      <c r="E484" s="41">
        <v>0</v>
      </c>
      <c r="F484" s="41"/>
      <c r="G484" s="37"/>
      <c r="H484" s="38"/>
      <c r="I484" s="39">
        <v>30498.3</v>
      </c>
      <c r="J484" s="40">
        <f t="shared" si="15"/>
        <v>30498.3</v>
      </c>
    </row>
    <row r="485" spans="1:10" x14ac:dyDescent="0.25">
      <c r="A485" s="25" t="s">
        <v>484</v>
      </c>
      <c r="B485" s="37"/>
      <c r="C485" s="41">
        <v>0</v>
      </c>
      <c r="D485" s="41">
        <v>0</v>
      </c>
      <c r="E485" s="41">
        <v>2436.33</v>
      </c>
      <c r="F485" s="41"/>
      <c r="G485" s="37"/>
      <c r="H485" s="38"/>
      <c r="I485" s="39">
        <v>27187.83</v>
      </c>
      <c r="J485" s="40">
        <f t="shared" si="15"/>
        <v>27187.83</v>
      </c>
    </row>
    <row r="486" spans="1:10" x14ac:dyDescent="0.25">
      <c r="A486" s="25" t="s">
        <v>485</v>
      </c>
      <c r="B486" s="37"/>
      <c r="C486" s="41">
        <v>0</v>
      </c>
      <c r="D486" s="41">
        <v>0</v>
      </c>
      <c r="E486" s="41">
        <v>4078.08</v>
      </c>
      <c r="F486" s="41"/>
      <c r="G486" s="37"/>
      <c r="H486" s="38"/>
      <c r="I486" s="39">
        <v>54623.61</v>
      </c>
      <c r="J486" s="40">
        <f t="shared" si="15"/>
        <v>54623.61</v>
      </c>
    </row>
    <row r="487" spans="1:10" x14ac:dyDescent="0.25">
      <c r="A487" s="25" t="s">
        <v>486</v>
      </c>
      <c r="B487" s="37"/>
      <c r="C487" s="41">
        <v>190.42</v>
      </c>
      <c r="D487" s="41">
        <v>0</v>
      </c>
      <c r="E487" s="41">
        <v>3278.73</v>
      </c>
      <c r="F487" s="41"/>
      <c r="G487" s="37"/>
      <c r="H487" s="38"/>
      <c r="I487" s="39">
        <v>54278.48</v>
      </c>
      <c r="J487" s="40">
        <f t="shared" si="15"/>
        <v>54278.48</v>
      </c>
    </row>
    <row r="488" spans="1:10" x14ac:dyDescent="0.25">
      <c r="A488" s="25" t="s">
        <v>487</v>
      </c>
      <c r="B488" s="37"/>
      <c r="C488" s="41">
        <v>1945.81</v>
      </c>
      <c r="D488" s="41">
        <v>892.58</v>
      </c>
      <c r="E488" s="41">
        <v>612.9</v>
      </c>
      <c r="F488" s="41"/>
      <c r="G488" s="37"/>
      <c r="H488" s="38"/>
      <c r="I488" s="39">
        <v>12924.49</v>
      </c>
      <c r="J488" s="40">
        <f t="shared" si="15"/>
        <v>12924.49</v>
      </c>
    </row>
    <row r="489" spans="1:10" x14ac:dyDescent="0.25">
      <c r="A489" s="25" t="s">
        <v>488</v>
      </c>
      <c r="B489" s="37"/>
      <c r="C489" s="41">
        <v>1088.94</v>
      </c>
      <c r="D489" s="41">
        <v>1178.2</v>
      </c>
      <c r="E489" s="41">
        <v>3457.24</v>
      </c>
      <c r="F489" s="41"/>
      <c r="G489" s="37"/>
      <c r="H489" s="38"/>
      <c r="I489" s="39">
        <v>24157.05</v>
      </c>
      <c r="J489" s="40">
        <f t="shared" si="15"/>
        <v>24157.05</v>
      </c>
    </row>
    <row r="490" spans="1:10" x14ac:dyDescent="0.25">
      <c r="A490" s="25" t="s">
        <v>489</v>
      </c>
      <c r="B490" s="37"/>
      <c r="C490" s="41">
        <v>720.01</v>
      </c>
      <c r="D490" s="41">
        <v>906.46</v>
      </c>
      <c r="E490" s="41">
        <v>1088.94</v>
      </c>
      <c r="F490" s="41"/>
      <c r="G490" s="37"/>
      <c r="H490" s="38"/>
      <c r="I490" s="39">
        <v>20666.09</v>
      </c>
      <c r="J490" s="40">
        <f t="shared" si="15"/>
        <v>20666.09</v>
      </c>
    </row>
    <row r="491" spans="1:10" x14ac:dyDescent="0.25">
      <c r="A491" s="25" t="s">
        <v>490</v>
      </c>
      <c r="B491" s="37"/>
      <c r="C491" s="41">
        <v>1469.77</v>
      </c>
      <c r="D491" s="41">
        <v>1162.33</v>
      </c>
      <c r="E491" s="41">
        <v>0</v>
      </c>
      <c r="F491" s="41"/>
      <c r="G491" s="37"/>
      <c r="H491" s="38"/>
      <c r="I491" s="39">
        <v>22824.13</v>
      </c>
      <c r="J491" s="40">
        <f t="shared" si="15"/>
        <v>22824.13</v>
      </c>
    </row>
    <row r="492" spans="1:10" x14ac:dyDescent="0.25">
      <c r="A492" s="25" t="s">
        <v>491</v>
      </c>
      <c r="B492" s="37"/>
      <c r="C492" s="41">
        <v>991.75</v>
      </c>
      <c r="D492" s="41">
        <v>846.96</v>
      </c>
      <c r="E492" s="41">
        <v>0</v>
      </c>
      <c r="F492" s="41"/>
      <c r="G492" s="37"/>
      <c r="H492" s="38"/>
      <c r="I492" s="39">
        <v>21421.8</v>
      </c>
      <c r="J492" s="40">
        <f t="shared" si="15"/>
        <v>21421.8</v>
      </c>
    </row>
    <row r="493" spans="1:10" x14ac:dyDescent="0.25">
      <c r="A493" s="25" t="s">
        <v>492</v>
      </c>
      <c r="B493" s="37"/>
      <c r="C493" s="41">
        <v>3.77</v>
      </c>
      <c r="D493" s="41">
        <v>0</v>
      </c>
      <c r="E493" s="41">
        <v>0</v>
      </c>
      <c r="F493" s="41"/>
      <c r="G493" s="37"/>
      <c r="H493" s="38"/>
      <c r="I493" s="39">
        <v>3163.68</v>
      </c>
      <c r="J493" s="40">
        <f t="shared" si="15"/>
        <v>3163.68</v>
      </c>
    </row>
    <row r="494" spans="1:10" x14ac:dyDescent="0.25">
      <c r="A494" s="25" t="s">
        <v>493</v>
      </c>
      <c r="B494" s="37"/>
      <c r="C494" s="41">
        <v>0</v>
      </c>
      <c r="D494" s="41">
        <v>0</v>
      </c>
      <c r="E494" s="41">
        <v>0</v>
      </c>
      <c r="F494" s="41"/>
      <c r="G494" s="37"/>
      <c r="H494" s="38"/>
      <c r="I494" s="39">
        <v>1576.88</v>
      </c>
      <c r="J494" s="40">
        <f t="shared" si="15"/>
        <v>1576.88</v>
      </c>
    </row>
    <row r="495" spans="1:10" x14ac:dyDescent="0.25">
      <c r="A495" s="25" t="s">
        <v>494</v>
      </c>
      <c r="B495" s="37"/>
      <c r="C495" s="41">
        <v>0</v>
      </c>
      <c r="D495" s="41">
        <v>0</v>
      </c>
      <c r="E495" s="41">
        <v>3306.5</v>
      </c>
      <c r="F495" s="41"/>
      <c r="G495" s="37"/>
      <c r="H495" s="38"/>
      <c r="I495" s="39">
        <v>12668.61</v>
      </c>
      <c r="J495" s="40">
        <f t="shared" si="15"/>
        <v>12668.61</v>
      </c>
    </row>
    <row r="496" spans="1:10" x14ac:dyDescent="0.25">
      <c r="A496" s="25" t="s">
        <v>495</v>
      </c>
      <c r="B496" s="37"/>
      <c r="C496" s="41">
        <v>0</v>
      </c>
      <c r="D496" s="41">
        <v>0</v>
      </c>
      <c r="E496" s="41">
        <v>7469.86</v>
      </c>
      <c r="F496" s="41"/>
      <c r="G496" s="37"/>
      <c r="H496" s="38"/>
      <c r="I496" s="39">
        <v>36218.71</v>
      </c>
      <c r="J496" s="40">
        <f t="shared" si="15"/>
        <v>36218.71</v>
      </c>
    </row>
    <row r="497" spans="1:10" x14ac:dyDescent="0.25">
      <c r="A497" s="25" t="s">
        <v>496</v>
      </c>
      <c r="B497" s="37"/>
      <c r="C497" s="41">
        <v>0</v>
      </c>
      <c r="D497" s="41">
        <v>0</v>
      </c>
      <c r="E497" s="41">
        <v>7061.26</v>
      </c>
      <c r="F497" s="41"/>
      <c r="G497" s="37"/>
      <c r="H497" s="38"/>
      <c r="I497" s="39">
        <v>26904.19</v>
      </c>
      <c r="J497" s="40">
        <f t="shared" si="15"/>
        <v>26904.19</v>
      </c>
    </row>
    <row r="498" spans="1:10" x14ac:dyDescent="0.25">
      <c r="A498" s="25" t="s">
        <v>497</v>
      </c>
      <c r="B498" s="37"/>
      <c r="C498" s="41">
        <v>0</v>
      </c>
      <c r="D498" s="41">
        <v>0</v>
      </c>
      <c r="E498" s="41">
        <v>2542.85</v>
      </c>
      <c r="F498" s="41"/>
      <c r="G498" s="37"/>
      <c r="H498" s="38"/>
      <c r="I498" s="39">
        <v>14771.13</v>
      </c>
      <c r="J498" s="40">
        <f t="shared" si="15"/>
        <v>14771.13</v>
      </c>
    </row>
    <row r="499" spans="1:10" x14ac:dyDescent="0.25">
      <c r="A499" s="25" t="s">
        <v>498</v>
      </c>
      <c r="B499" s="37"/>
      <c r="C499" s="41">
        <v>0</v>
      </c>
      <c r="D499" s="41">
        <v>535.54</v>
      </c>
      <c r="E499" s="41">
        <v>2661.86</v>
      </c>
      <c r="F499" s="41"/>
      <c r="G499" s="37"/>
      <c r="H499" s="38"/>
      <c r="I499" s="39">
        <v>7868.54</v>
      </c>
      <c r="J499" s="40">
        <f t="shared" si="15"/>
        <v>7868.54</v>
      </c>
    </row>
    <row r="500" spans="1:10" x14ac:dyDescent="0.25">
      <c r="A500" s="25" t="s">
        <v>499</v>
      </c>
      <c r="B500" s="37"/>
      <c r="C500" s="41">
        <v>1144.48</v>
      </c>
      <c r="D500" s="41">
        <v>1108.78</v>
      </c>
      <c r="E500" s="41">
        <v>2647.97</v>
      </c>
      <c r="F500" s="41"/>
      <c r="G500" s="37"/>
      <c r="H500" s="38"/>
      <c r="I500" s="39">
        <v>15528.82</v>
      </c>
      <c r="J500" s="40">
        <f t="shared" si="15"/>
        <v>15528.82</v>
      </c>
    </row>
    <row r="501" spans="1:10" x14ac:dyDescent="0.25">
      <c r="A501" s="25" t="s">
        <v>500</v>
      </c>
      <c r="B501" s="37"/>
      <c r="C501" s="41">
        <v>716.04</v>
      </c>
      <c r="D501" s="41">
        <v>985.8</v>
      </c>
      <c r="E501" s="41">
        <v>4322.05</v>
      </c>
      <c r="F501" s="41"/>
      <c r="G501" s="37"/>
      <c r="H501" s="38"/>
      <c r="I501" s="39">
        <v>66207.25</v>
      </c>
      <c r="J501" s="40">
        <f t="shared" si="15"/>
        <v>66207.25</v>
      </c>
    </row>
    <row r="502" spans="1:10" x14ac:dyDescent="0.25">
      <c r="A502" s="25" t="s">
        <v>501</v>
      </c>
      <c r="B502" s="37"/>
      <c r="C502" s="41">
        <v>994.33</v>
      </c>
      <c r="D502" s="41">
        <v>1205.97</v>
      </c>
      <c r="E502" s="41">
        <v>1854.57</v>
      </c>
      <c r="F502" s="41"/>
      <c r="G502" s="37"/>
      <c r="H502" s="38"/>
      <c r="I502" s="39">
        <v>22280.66</v>
      </c>
      <c r="J502" s="40">
        <f t="shared" si="15"/>
        <v>22280.66</v>
      </c>
    </row>
    <row r="503" spans="1:10" x14ac:dyDescent="0.25">
      <c r="A503" s="25" t="s">
        <v>502</v>
      </c>
      <c r="B503" s="37"/>
      <c r="C503" s="41">
        <v>1791.1</v>
      </c>
      <c r="D503" s="41">
        <v>1324.98</v>
      </c>
      <c r="E503" s="41">
        <v>0</v>
      </c>
      <c r="F503" s="41"/>
      <c r="G503" s="37"/>
      <c r="H503" s="38"/>
      <c r="I503" s="39">
        <v>22074.37</v>
      </c>
      <c r="J503" s="40">
        <f t="shared" si="15"/>
        <v>22074.37</v>
      </c>
    </row>
    <row r="504" spans="1:10" x14ac:dyDescent="0.25">
      <c r="A504" s="25" t="s">
        <v>503</v>
      </c>
      <c r="B504" s="37"/>
      <c r="C504" s="41">
        <v>495.88</v>
      </c>
      <c r="D504" s="41">
        <v>856.87</v>
      </c>
      <c r="E504" s="41">
        <v>0</v>
      </c>
      <c r="F504" s="41"/>
      <c r="G504" s="37"/>
      <c r="H504" s="38"/>
      <c r="I504" s="39">
        <v>22072.39</v>
      </c>
      <c r="J504" s="40">
        <f t="shared" si="15"/>
        <v>22072.39</v>
      </c>
    </row>
    <row r="505" spans="1:10" x14ac:dyDescent="0.25">
      <c r="A505" s="25" t="s">
        <v>504</v>
      </c>
      <c r="B505" s="37"/>
      <c r="C505" s="41">
        <v>208.27</v>
      </c>
      <c r="D505" s="41">
        <v>166.61</v>
      </c>
      <c r="E505" s="41">
        <v>5716.45</v>
      </c>
      <c r="F505" s="41"/>
      <c r="G505" s="37"/>
      <c r="H505" s="38"/>
      <c r="I505" s="39">
        <v>6353.15</v>
      </c>
      <c r="J505" s="40">
        <f t="shared" si="15"/>
        <v>6353.15</v>
      </c>
    </row>
    <row r="506" spans="1:10" x14ac:dyDescent="0.25">
      <c r="A506" s="25" t="s">
        <v>505</v>
      </c>
      <c r="B506" s="37"/>
      <c r="C506" s="41">
        <v>0</v>
      </c>
      <c r="D506" s="41">
        <v>0</v>
      </c>
      <c r="E506" s="41">
        <v>5012.3100000000004</v>
      </c>
      <c r="F506" s="41"/>
      <c r="G506" s="37"/>
      <c r="H506" s="38"/>
      <c r="I506" s="39">
        <v>5385.2</v>
      </c>
      <c r="J506" s="40">
        <f t="shared" si="15"/>
        <v>5385.2</v>
      </c>
    </row>
    <row r="507" spans="1:10" x14ac:dyDescent="0.25">
      <c r="A507" s="25" t="s">
        <v>506</v>
      </c>
      <c r="B507" s="37"/>
      <c r="C507" s="41">
        <v>0</v>
      </c>
      <c r="D507" s="41">
        <v>0</v>
      </c>
      <c r="E507" s="41">
        <v>4720.7299999999996</v>
      </c>
      <c r="F507" s="41"/>
      <c r="G507" s="37"/>
      <c r="H507" s="38"/>
      <c r="I507" s="39">
        <v>5924.71</v>
      </c>
      <c r="J507" s="40">
        <f t="shared" si="15"/>
        <v>5924.71</v>
      </c>
    </row>
    <row r="508" spans="1:10" x14ac:dyDescent="0.25">
      <c r="A508" s="25" t="s">
        <v>507</v>
      </c>
      <c r="B508" s="37"/>
      <c r="C508" s="41">
        <v>0</v>
      </c>
      <c r="D508" s="41">
        <v>0</v>
      </c>
      <c r="E508" s="41">
        <v>1715.73</v>
      </c>
      <c r="F508" s="41"/>
      <c r="G508" s="37"/>
      <c r="H508" s="38"/>
      <c r="I508" s="39">
        <v>48431.12</v>
      </c>
      <c r="J508" s="40">
        <f t="shared" si="15"/>
        <v>48431.12</v>
      </c>
    </row>
    <row r="509" spans="1:10" x14ac:dyDescent="0.25">
      <c r="A509" s="25" t="s">
        <v>508</v>
      </c>
      <c r="B509" s="37"/>
      <c r="C509" s="41">
        <v>0</v>
      </c>
      <c r="D509" s="41">
        <v>0</v>
      </c>
      <c r="E509" s="41">
        <v>0</v>
      </c>
      <c r="F509" s="41"/>
      <c r="G509" s="37"/>
      <c r="H509" s="38"/>
      <c r="I509" s="39">
        <v>41776.480000000003</v>
      </c>
      <c r="J509" s="40">
        <f t="shared" si="15"/>
        <v>41776.480000000003</v>
      </c>
    </row>
    <row r="510" spans="1:10" x14ac:dyDescent="0.25">
      <c r="A510" s="25" t="s">
        <v>509</v>
      </c>
      <c r="B510" s="37"/>
      <c r="C510" s="41">
        <v>0</v>
      </c>
      <c r="D510" s="41">
        <v>0</v>
      </c>
      <c r="E510" s="41">
        <v>6408.69</v>
      </c>
      <c r="F510" s="41"/>
      <c r="G510" s="37"/>
      <c r="H510" s="38"/>
      <c r="I510" s="39">
        <v>75624.91</v>
      </c>
      <c r="J510" s="40">
        <f t="shared" si="15"/>
        <v>75624.91</v>
      </c>
    </row>
    <row r="511" spans="1:10" x14ac:dyDescent="0.25">
      <c r="A511" s="25" t="s">
        <v>510</v>
      </c>
      <c r="B511" s="37"/>
      <c r="C511" s="41">
        <v>493.89</v>
      </c>
      <c r="D511" s="41">
        <v>105.13</v>
      </c>
      <c r="E511" s="41">
        <v>2784.83</v>
      </c>
      <c r="F511" s="41"/>
      <c r="G511" s="37"/>
      <c r="H511" s="38"/>
      <c r="I511" s="39">
        <v>28633.81</v>
      </c>
      <c r="J511" s="40">
        <f t="shared" si="15"/>
        <v>28633.81</v>
      </c>
    </row>
    <row r="512" spans="1:10" x14ac:dyDescent="0.25">
      <c r="A512" s="25" t="s">
        <v>511</v>
      </c>
      <c r="B512" s="37"/>
      <c r="C512" s="41">
        <v>1229.77</v>
      </c>
      <c r="D512" s="41">
        <v>1324.98</v>
      </c>
      <c r="E512" s="41">
        <v>0</v>
      </c>
      <c r="F512" s="41"/>
      <c r="G512" s="37"/>
      <c r="H512" s="38"/>
      <c r="I512" s="39">
        <v>19636.650000000001</v>
      </c>
      <c r="J512" s="40">
        <f t="shared" si="15"/>
        <v>19636.650000000001</v>
      </c>
    </row>
    <row r="513" spans="1:10" x14ac:dyDescent="0.25">
      <c r="A513" s="25" t="s">
        <v>512</v>
      </c>
      <c r="B513" s="37"/>
      <c r="C513" s="41">
        <v>51.57</v>
      </c>
      <c r="D513" s="41">
        <v>476.04</v>
      </c>
      <c r="E513" s="41">
        <v>5867.19</v>
      </c>
      <c r="F513" s="41"/>
      <c r="G513" s="37"/>
      <c r="H513" s="38"/>
      <c r="I513" s="39">
        <v>21358.33</v>
      </c>
      <c r="J513" s="40">
        <f t="shared" si="15"/>
        <v>21358.33</v>
      </c>
    </row>
    <row r="514" spans="1:10" x14ac:dyDescent="0.25">
      <c r="A514" s="25" t="s">
        <v>513</v>
      </c>
      <c r="B514" s="37"/>
      <c r="C514" s="41">
        <v>664.47</v>
      </c>
      <c r="D514" s="41">
        <v>940.18</v>
      </c>
      <c r="E514" s="41">
        <v>0</v>
      </c>
      <c r="F514" s="41"/>
      <c r="G514" s="37"/>
      <c r="H514" s="38"/>
      <c r="I514" s="39">
        <v>11617.36</v>
      </c>
      <c r="J514" s="40">
        <f t="shared" si="15"/>
        <v>11617.36</v>
      </c>
    </row>
    <row r="515" spans="1:10" x14ac:dyDescent="0.25">
      <c r="A515" s="25" t="s">
        <v>514</v>
      </c>
      <c r="B515" s="37"/>
      <c r="C515" s="41">
        <v>238.02</v>
      </c>
      <c r="D515" s="41">
        <v>676.37</v>
      </c>
      <c r="E515" s="41">
        <v>0</v>
      </c>
      <c r="F515" s="41"/>
      <c r="G515" s="37"/>
      <c r="H515" s="38"/>
      <c r="I515" s="39">
        <v>34576.370000000003</v>
      </c>
      <c r="J515" s="40">
        <f t="shared" ref="J515:J578" si="16">H515+I515</f>
        <v>34576.370000000003</v>
      </c>
    </row>
    <row r="516" spans="1:10" x14ac:dyDescent="0.25">
      <c r="A516" s="25" t="s">
        <v>515</v>
      </c>
      <c r="B516" s="37"/>
      <c r="C516" s="41">
        <v>190.02</v>
      </c>
      <c r="D516" s="41">
        <v>450.26</v>
      </c>
      <c r="E516" s="41">
        <v>0</v>
      </c>
      <c r="F516" s="41"/>
      <c r="G516" s="37"/>
      <c r="H516" s="38"/>
      <c r="I516" s="39">
        <v>24319.69</v>
      </c>
      <c r="J516" s="40">
        <f t="shared" si="16"/>
        <v>24319.69</v>
      </c>
    </row>
    <row r="517" spans="1:10" x14ac:dyDescent="0.25">
      <c r="A517" s="25" t="s">
        <v>516</v>
      </c>
      <c r="B517" s="37"/>
      <c r="C517" s="41">
        <v>0</v>
      </c>
      <c r="D517" s="41">
        <v>130.91</v>
      </c>
      <c r="E517" s="41">
        <v>0</v>
      </c>
      <c r="F517" s="41"/>
      <c r="G517" s="37"/>
      <c r="H517" s="38"/>
      <c r="I517" s="39">
        <v>7759.45</v>
      </c>
      <c r="J517" s="40">
        <f t="shared" si="16"/>
        <v>7759.45</v>
      </c>
    </row>
    <row r="518" spans="1:10" x14ac:dyDescent="0.25">
      <c r="A518" s="25" t="s">
        <v>517</v>
      </c>
      <c r="B518" s="37"/>
      <c r="C518" s="41">
        <v>0</v>
      </c>
      <c r="D518" s="41">
        <v>0</v>
      </c>
      <c r="E518" s="41">
        <v>0</v>
      </c>
      <c r="F518" s="41"/>
      <c r="G518" s="37"/>
      <c r="H518" s="38"/>
      <c r="I518" s="39">
        <v>5666.86</v>
      </c>
      <c r="J518" s="40">
        <f t="shared" si="16"/>
        <v>5666.86</v>
      </c>
    </row>
    <row r="519" spans="1:10" x14ac:dyDescent="0.25">
      <c r="A519" s="25" t="s">
        <v>518</v>
      </c>
      <c r="B519" s="37"/>
      <c r="C519" s="41">
        <v>0</v>
      </c>
      <c r="D519" s="41">
        <v>0</v>
      </c>
      <c r="E519" s="41">
        <v>0</v>
      </c>
      <c r="F519" s="41"/>
      <c r="G519" s="37"/>
      <c r="H519" s="38"/>
      <c r="I519" s="39">
        <v>43047.9</v>
      </c>
      <c r="J519" s="40">
        <f t="shared" si="16"/>
        <v>43047.9</v>
      </c>
    </row>
    <row r="520" spans="1:10" x14ac:dyDescent="0.25">
      <c r="A520" s="25" t="s">
        <v>519</v>
      </c>
      <c r="B520" s="37"/>
      <c r="C520" s="41">
        <v>0</v>
      </c>
      <c r="D520" s="41">
        <v>0</v>
      </c>
      <c r="E520" s="41">
        <v>0</v>
      </c>
      <c r="F520" s="41"/>
      <c r="G520" s="37"/>
      <c r="H520" s="38"/>
      <c r="I520" s="39">
        <v>49946.51</v>
      </c>
      <c r="J520" s="40">
        <f t="shared" si="16"/>
        <v>49946.51</v>
      </c>
    </row>
    <row r="521" spans="1:10" x14ac:dyDescent="0.25">
      <c r="A521" s="25" t="s">
        <v>520</v>
      </c>
      <c r="B521" s="37"/>
      <c r="C521" s="41">
        <v>0</v>
      </c>
      <c r="D521" s="41">
        <v>0</v>
      </c>
      <c r="E521" s="41">
        <v>7013.66</v>
      </c>
      <c r="F521" s="41"/>
      <c r="G521" s="37"/>
      <c r="H521" s="38"/>
      <c r="I521" s="39">
        <v>39693.800000000003</v>
      </c>
      <c r="J521" s="40">
        <f t="shared" si="16"/>
        <v>39693.800000000003</v>
      </c>
    </row>
    <row r="522" spans="1:10" x14ac:dyDescent="0.25">
      <c r="A522" s="25" t="s">
        <v>521</v>
      </c>
      <c r="B522" s="37"/>
      <c r="C522" s="41">
        <v>0</v>
      </c>
      <c r="D522" s="41">
        <v>0</v>
      </c>
      <c r="E522" s="41">
        <v>6860.93</v>
      </c>
      <c r="F522" s="41"/>
      <c r="G522" s="37"/>
      <c r="H522" s="38"/>
      <c r="I522" s="39">
        <v>44698.17</v>
      </c>
      <c r="J522" s="40">
        <f t="shared" si="16"/>
        <v>44698.17</v>
      </c>
    </row>
    <row r="523" spans="1:10" x14ac:dyDescent="0.25">
      <c r="A523" s="25" t="s">
        <v>522</v>
      </c>
      <c r="B523" s="37"/>
      <c r="C523" s="41">
        <v>0</v>
      </c>
      <c r="D523" s="41">
        <v>0</v>
      </c>
      <c r="E523" s="41">
        <v>2975.25</v>
      </c>
      <c r="F523" s="41"/>
      <c r="G523" s="37"/>
      <c r="H523" s="38"/>
      <c r="I523" s="39">
        <v>25271.77</v>
      </c>
      <c r="J523" s="40">
        <f t="shared" si="16"/>
        <v>25271.77</v>
      </c>
    </row>
    <row r="524" spans="1:10" x14ac:dyDescent="0.25">
      <c r="A524" s="25" t="s">
        <v>523</v>
      </c>
      <c r="B524" s="37"/>
      <c r="C524" s="41">
        <v>1334.9</v>
      </c>
      <c r="D524" s="41">
        <v>1112.74</v>
      </c>
      <c r="E524" s="41">
        <v>3789.48</v>
      </c>
      <c r="F524" s="41"/>
      <c r="G524" s="37"/>
      <c r="H524" s="38"/>
      <c r="I524" s="39">
        <v>16960.91</v>
      </c>
      <c r="J524" s="40">
        <f t="shared" si="16"/>
        <v>16960.91</v>
      </c>
    </row>
    <row r="525" spans="1:10" x14ac:dyDescent="0.25">
      <c r="A525" s="25" t="s">
        <v>524</v>
      </c>
      <c r="B525" s="37"/>
      <c r="C525" s="41">
        <v>555.38</v>
      </c>
      <c r="D525" s="41">
        <v>618.85</v>
      </c>
      <c r="E525" s="41">
        <v>3034.75</v>
      </c>
      <c r="F525" s="41"/>
      <c r="G525" s="37"/>
      <c r="H525" s="38"/>
      <c r="I525" s="39">
        <v>20455.84</v>
      </c>
      <c r="J525" s="40">
        <f t="shared" si="16"/>
        <v>20455.84</v>
      </c>
    </row>
    <row r="526" spans="1:10" x14ac:dyDescent="0.25">
      <c r="A526" s="25" t="s">
        <v>525</v>
      </c>
      <c r="B526" s="37"/>
      <c r="C526" s="41">
        <v>969.93</v>
      </c>
      <c r="D526" s="41">
        <v>761.66</v>
      </c>
      <c r="E526" s="41">
        <v>1576.88</v>
      </c>
      <c r="F526" s="41"/>
      <c r="G526" s="37"/>
      <c r="H526" s="38"/>
      <c r="I526" s="39">
        <v>20108.72</v>
      </c>
      <c r="J526" s="40">
        <f t="shared" si="16"/>
        <v>20108.72</v>
      </c>
    </row>
    <row r="527" spans="1:10" x14ac:dyDescent="0.25">
      <c r="A527" s="25" t="s">
        <v>526</v>
      </c>
      <c r="B527" s="37"/>
      <c r="C527" s="41">
        <v>398.68</v>
      </c>
      <c r="D527" s="41">
        <v>583.15</v>
      </c>
      <c r="E527" s="41">
        <v>0</v>
      </c>
      <c r="F527" s="41"/>
      <c r="G527" s="37"/>
      <c r="H527" s="38"/>
      <c r="I527" s="39">
        <v>16232.96</v>
      </c>
      <c r="J527" s="40">
        <f t="shared" si="16"/>
        <v>16232.96</v>
      </c>
    </row>
    <row r="528" spans="1:10" x14ac:dyDescent="0.25">
      <c r="A528" s="25" t="s">
        <v>527</v>
      </c>
      <c r="B528" s="37"/>
      <c r="C528" s="41">
        <v>708.11</v>
      </c>
      <c r="D528" s="41">
        <v>862.82</v>
      </c>
      <c r="E528" s="41">
        <v>0</v>
      </c>
      <c r="F528" s="41"/>
      <c r="G528" s="37"/>
      <c r="H528" s="38"/>
      <c r="I528" s="39">
        <v>54359.8</v>
      </c>
      <c r="J528" s="40">
        <f t="shared" si="16"/>
        <v>54359.8</v>
      </c>
    </row>
    <row r="529" spans="1:10" x14ac:dyDescent="0.25">
      <c r="A529" s="25" t="s">
        <v>528</v>
      </c>
      <c r="B529" s="37"/>
      <c r="C529" s="41">
        <v>0</v>
      </c>
      <c r="D529" s="41">
        <v>464.14</v>
      </c>
      <c r="E529" s="41">
        <v>0</v>
      </c>
      <c r="F529" s="41"/>
      <c r="G529" s="37"/>
      <c r="H529" s="38"/>
      <c r="I529" s="39">
        <v>9780.64</v>
      </c>
      <c r="J529" s="40">
        <f t="shared" si="16"/>
        <v>9780.64</v>
      </c>
    </row>
    <row r="530" spans="1:10" x14ac:dyDescent="0.25">
      <c r="A530" s="25" t="s">
        <v>529</v>
      </c>
      <c r="B530" s="37"/>
      <c r="C530" s="41">
        <v>0</v>
      </c>
      <c r="D530" s="41">
        <v>0</v>
      </c>
      <c r="E530" s="41">
        <v>0</v>
      </c>
      <c r="F530" s="41"/>
      <c r="G530" s="37"/>
      <c r="H530" s="38"/>
      <c r="I530" s="39">
        <v>16314.29</v>
      </c>
      <c r="J530" s="40">
        <f t="shared" si="16"/>
        <v>16314.29</v>
      </c>
    </row>
    <row r="531" spans="1:10" x14ac:dyDescent="0.25">
      <c r="A531" s="25" t="s">
        <v>530</v>
      </c>
      <c r="B531" s="37"/>
      <c r="C531" s="41">
        <v>0</v>
      </c>
      <c r="D531" s="41">
        <v>0</v>
      </c>
      <c r="E531" s="41">
        <v>0</v>
      </c>
      <c r="F531" s="41"/>
      <c r="G531" s="37"/>
      <c r="H531" s="38"/>
      <c r="I531" s="39">
        <v>16504.7</v>
      </c>
      <c r="J531" s="40">
        <f t="shared" si="16"/>
        <v>16504.7</v>
      </c>
    </row>
    <row r="532" spans="1:10" x14ac:dyDescent="0.25">
      <c r="A532" s="25" t="s">
        <v>531</v>
      </c>
      <c r="B532" s="37"/>
      <c r="C532" s="41">
        <v>0</v>
      </c>
      <c r="D532" s="41">
        <v>0</v>
      </c>
      <c r="E532" s="41">
        <v>0</v>
      </c>
      <c r="F532" s="41"/>
      <c r="G532" s="37"/>
      <c r="H532" s="38"/>
      <c r="I532" s="39">
        <v>29209.02</v>
      </c>
      <c r="J532" s="40">
        <f t="shared" si="16"/>
        <v>29209.02</v>
      </c>
    </row>
    <row r="533" spans="1:10" x14ac:dyDescent="0.25">
      <c r="A533" s="25" t="s">
        <v>532</v>
      </c>
      <c r="B533" s="37"/>
      <c r="C533" s="41">
        <v>0</v>
      </c>
      <c r="D533" s="41">
        <v>0</v>
      </c>
      <c r="E533" s="41">
        <v>8669.8799999999992</v>
      </c>
      <c r="F533" s="41"/>
      <c r="G533" s="37"/>
      <c r="H533" s="38"/>
      <c r="I533" s="39">
        <v>32551.22</v>
      </c>
      <c r="J533" s="40">
        <f t="shared" si="16"/>
        <v>32551.22</v>
      </c>
    </row>
    <row r="534" spans="1:10" x14ac:dyDescent="0.25">
      <c r="A534" s="25" t="s">
        <v>533</v>
      </c>
      <c r="B534" s="37"/>
      <c r="C534" s="41">
        <v>0</v>
      </c>
      <c r="D534" s="41">
        <v>0</v>
      </c>
      <c r="E534" s="41">
        <v>7598.79</v>
      </c>
      <c r="F534" s="41"/>
      <c r="G534" s="37"/>
      <c r="H534" s="38"/>
      <c r="I534" s="39">
        <v>26761.38</v>
      </c>
      <c r="J534" s="40">
        <f t="shared" si="16"/>
        <v>26761.38</v>
      </c>
    </row>
    <row r="535" spans="1:10" x14ac:dyDescent="0.25">
      <c r="A535" s="25" t="s">
        <v>534</v>
      </c>
      <c r="B535" s="37"/>
      <c r="C535" s="41">
        <v>349.1</v>
      </c>
      <c r="D535" s="41">
        <v>148.76</v>
      </c>
      <c r="E535" s="41">
        <v>1612.59</v>
      </c>
      <c r="F535" s="41"/>
      <c r="G535" s="37"/>
      <c r="H535" s="38"/>
      <c r="I535" s="39">
        <v>11262.31</v>
      </c>
      <c r="J535" s="40">
        <f t="shared" si="16"/>
        <v>11262.31</v>
      </c>
    </row>
    <row r="536" spans="1:10" x14ac:dyDescent="0.25">
      <c r="A536" s="25" t="s">
        <v>535</v>
      </c>
      <c r="B536" s="37"/>
      <c r="C536" s="41">
        <v>1112.74</v>
      </c>
      <c r="D536" s="41">
        <v>1144.48</v>
      </c>
      <c r="E536" s="41">
        <v>1739.53</v>
      </c>
      <c r="F536" s="41"/>
      <c r="G536" s="37"/>
      <c r="H536" s="38"/>
      <c r="I536" s="39">
        <v>20634.349999999999</v>
      </c>
      <c r="J536" s="40">
        <f t="shared" si="16"/>
        <v>20634.349999999999</v>
      </c>
    </row>
    <row r="537" spans="1:10" x14ac:dyDescent="0.25">
      <c r="A537" s="25" t="s">
        <v>536</v>
      </c>
      <c r="B537" s="37"/>
      <c r="C537" s="41">
        <v>1366.63</v>
      </c>
      <c r="D537" s="41">
        <v>1071.0899999999999</v>
      </c>
      <c r="E537" s="41">
        <v>271.74</v>
      </c>
      <c r="F537" s="41"/>
      <c r="G537" s="37"/>
      <c r="H537" s="38"/>
      <c r="I537" s="39">
        <v>12077.53</v>
      </c>
      <c r="J537" s="40">
        <f t="shared" si="16"/>
        <v>12077.53</v>
      </c>
    </row>
    <row r="538" spans="1:10" x14ac:dyDescent="0.25">
      <c r="A538" s="25" t="s">
        <v>537</v>
      </c>
      <c r="B538" s="37"/>
      <c r="C538" s="41">
        <v>271.74</v>
      </c>
      <c r="D538" s="41">
        <v>1043.32</v>
      </c>
      <c r="E538" s="41">
        <v>0</v>
      </c>
      <c r="F538" s="41"/>
      <c r="G538" s="37"/>
      <c r="H538" s="38"/>
      <c r="I538" s="39">
        <v>11988.27</v>
      </c>
      <c r="J538" s="40">
        <f t="shared" si="16"/>
        <v>11988.27</v>
      </c>
    </row>
    <row r="539" spans="1:10" x14ac:dyDescent="0.25">
      <c r="A539" s="25" t="s">
        <v>538</v>
      </c>
      <c r="B539" s="37"/>
      <c r="C539" s="41">
        <v>0</v>
      </c>
      <c r="D539" s="41">
        <v>1188.1199999999999</v>
      </c>
      <c r="E539" s="41">
        <v>0</v>
      </c>
      <c r="F539" s="41"/>
      <c r="G539" s="37"/>
      <c r="H539" s="38"/>
      <c r="I539" s="39">
        <v>17155.29</v>
      </c>
      <c r="J539" s="40">
        <f t="shared" si="16"/>
        <v>17155.29</v>
      </c>
    </row>
    <row r="540" spans="1:10" x14ac:dyDescent="0.25">
      <c r="A540" s="25" t="s">
        <v>539</v>
      </c>
      <c r="B540" s="37"/>
      <c r="C540" s="41">
        <v>1116.71</v>
      </c>
      <c r="D540" s="41">
        <v>815.22</v>
      </c>
      <c r="E540" s="41">
        <v>0</v>
      </c>
      <c r="F540" s="41"/>
      <c r="G540" s="37"/>
      <c r="H540" s="38"/>
      <c r="I540" s="39">
        <v>18869.04</v>
      </c>
      <c r="J540" s="40">
        <f t="shared" si="16"/>
        <v>18869.04</v>
      </c>
    </row>
    <row r="541" spans="1:10" x14ac:dyDescent="0.25">
      <c r="A541" s="25" t="s">
        <v>540</v>
      </c>
      <c r="B541" s="37"/>
      <c r="C541" s="41">
        <v>0</v>
      </c>
      <c r="D541" s="41">
        <v>69.42</v>
      </c>
      <c r="E541" s="41">
        <v>0</v>
      </c>
      <c r="F541" s="41"/>
      <c r="G541" s="37"/>
      <c r="H541" s="38"/>
      <c r="I541" s="39">
        <v>3617.9</v>
      </c>
      <c r="J541" s="40">
        <f t="shared" si="16"/>
        <v>3617.9</v>
      </c>
    </row>
    <row r="542" spans="1:10" x14ac:dyDescent="0.25">
      <c r="A542" s="25" t="s">
        <v>541</v>
      </c>
      <c r="B542" s="37"/>
      <c r="C542" s="41">
        <v>0</v>
      </c>
      <c r="D542" s="41">
        <v>0</v>
      </c>
      <c r="E542" s="41">
        <v>47.6</v>
      </c>
      <c r="F542" s="41"/>
      <c r="G542" s="37"/>
      <c r="H542" s="38"/>
      <c r="I542" s="39">
        <v>1352.75</v>
      </c>
      <c r="J542" s="40">
        <f t="shared" si="16"/>
        <v>1352.75</v>
      </c>
    </row>
    <row r="543" spans="1:10" x14ac:dyDescent="0.25">
      <c r="A543" s="25" t="s">
        <v>542</v>
      </c>
      <c r="B543" s="37"/>
      <c r="C543" s="41">
        <v>0</v>
      </c>
      <c r="D543" s="41">
        <v>0</v>
      </c>
      <c r="E543" s="41">
        <v>3090.29</v>
      </c>
      <c r="F543" s="41"/>
      <c r="G543" s="37"/>
      <c r="H543" s="38"/>
      <c r="I543" s="39">
        <v>3716.48</v>
      </c>
      <c r="J543" s="40">
        <f t="shared" si="16"/>
        <v>3716.48</v>
      </c>
    </row>
    <row r="544" spans="1:10" x14ac:dyDescent="0.25">
      <c r="A544" s="25" t="s">
        <v>543</v>
      </c>
      <c r="B544" s="37"/>
      <c r="C544" s="41">
        <v>0</v>
      </c>
      <c r="D544" s="41">
        <v>0</v>
      </c>
      <c r="E544" s="41">
        <v>7477.79</v>
      </c>
      <c r="F544" s="41"/>
      <c r="G544" s="37"/>
      <c r="H544" s="38"/>
      <c r="I544" s="39">
        <v>8886.67</v>
      </c>
      <c r="J544" s="40">
        <f t="shared" si="16"/>
        <v>8886.67</v>
      </c>
    </row>
    <row r="545" spans="1:10" x14ac:dyDescent="0.25">
      <c r="A545" s="25" t="s">
        <v>544</v>
      </c>
      <c r="B545" s="37"/>
      <c r="C545" s="41">
        <v>0</v>
      </c>
      <c r="D545" s="41">
        <v>0</v>
      </c>
      <c r="E545" s="41">
        <v>2903.84</v>
      </c>
      <c r="F545" s="41"/>
      <c r="G545" s="37"/>
      <c r="H545" s="38"/>
      <c r="I545" s="39">
        <v>6047.69</v>
      </c>
      <c r="J545" s="40">
        <f t="shared" si="16"/>
        <v>6047.69</v>
      </c>
    </row>
    <row r="546" spans="1:10" x14ac:dyDescent="0.25">
      <c r="A546" s="25" t="s">
        <v>545</v>
      </c>
      <c r="B546" s="37"/>
      <c r="C546" s="41">
        <v>0</v>
      </c>
      <c r="D546" s="41">
        <v>0</v>
      </c>
      <c r="E546" s="41">
        <v>12712.25</v>
      </c>
      <c r="F546" s="41"/>
      <c r="G546" s="37"/>
      <c r="H546" s="38"/>
      <c r="I546" s="39">
        <v>14620.38</v>
      </c>
      <c r="J546" s="40">
        <f t="shared" si="16"/>
        <v>14620.38</v>
      </c>
    </row>
    <row r="547" spans="1:10" x14ac:dyDescent="0.25">
      <c r="A547" s="25" t="s">
        <v>546</v>
      </c>
      <c r="B547" s="37"/>
      <c r="C547" s="41">
        <v>91.24</v>
      </c>
      <c r="D547" s="41">
        <v>0</v>
      </c>
      <c r="E547" s="41">
        <v>4544.2</v>
      </c>
      <c r="F547" s="41"/>
      <c r="G547" s="37"/>
      <c r="H547" s="38"/>
      <c r="I547" s="39">
        <v>8009.37</v>
      </c>
      <c r="J547" s="40">
        <f t="shared" si="16"/>
        <v>8009.37</v>
      </c>
    </row>
    <row r="548" spans="1:10" x14ac:dyDescent="0.25">
      <c r="A548" s="25" t="s">
        <v>547</v>
      </c>
      <c r="B548" s="37"/>
      <c r="C548" s="41">
        <v>503.81</v>
      </c>
      <c r="D548" s="41">
        <v>0</v>
      </c>
      <c r="E548" s="41">
        <v>4070.14</v>
      </c>
      <c r="F548" s="41"/>
      <c r="G548" s="37"/>
      <c r="H548" s="38"/>
      <c r="I548" s="39">
        <v>126821.02</v>
      </c>
      <c r="J548" s="40">
        <f t="shared" si="16"/>
        <v>126821.02</v>
      </c>
    </row>
    <row r="549" spans="1:10" x14ac:dyDescent="0.25">
      <c r="A549" s="25" t="s">
        <v>548</v>
      </c>
      <c r="B549" s="37"/>
      <c r="C549" s="41">
        <v>444.3</v>
      </c>
      <c r="D549" s="41">
        <v>0</v>
      </c>
      <c r="E549" s="41">
        <v>2481.36</v>
      </c>
      <c r="F549" s="41"/>
      <c r="G549" s="37"/>
      <c r="H549" s="38"/>
      <c r="I549" s="39">
        <v>693808.44</v>
      </c>
      <c r="J549" s="40">
        <f t="shared" si="16"/>
        <v>693808.44</v>
      </c>
    </row>
    <row r="550" spans="1:10" x14ac:dyDescent="0.25">
      <c r="A550" s="25" t="s">
        <v>549</v>
      </c>
      <c r="B550" s="37"/>
      <c r="C550" s="41">
        <v>1021.5</v>
      </c>
      <c r="D550" s="41">
        <v>652.57000000000005</v>
      </c>
      <c r="E550" s="41">
        <v>1370.6</v>
      </c>
      <c r="F550" s="41"/>
      <c r="G550" s="37"/>
      <c r="H550" s="38"/>
      <c r="I550" s="39">
        <v>301648.69</v>
      </c>
      <c r="J550" s="40">
        <f t="shared" si="16"/>
        <v>301648.69</v>
      </c>
    </row>
    <row r="551" spans="1:10" x14ac:dyDescent="0.25">
      <c r="A551" s="25" t="s">
        <v>550</v>
      </c>
      <c r="B551" s="37"/>
      <c r="C551" s="41">
        <v>1366.63</v>
      </c>
      <c r="D551" s="41">
        <v>1055.22</v>
      </c>
      <c r="E551" s="41">
        <v>0</v>
      </c>
      <c r="F551" s="41"/>
      <c r="G551" s="37"/>
      <c r="H551" s="38"/>
      <c r="I551" s="39">
        <v>20553.03</v>
      </c>
      <c r="J551" s="40">
        <f t="shared" si="16"/>
        <v>20553.03</v>
      </c>
    </row>
    <row r="552" spans="1:10" x14ac:dyDescent="0.25">
      <c r="A552" s="25" t="s">
        <v>551</v>
      </c>
      <c r="B552" s="37"/>
      <c r="C552" s="41">
        <v>335.21</v>
      </c>
      <c r="D552" s="41">
        <v>1100.8399999999999</v>
      </c>
      <c r="E552" s="41">
        <v>0</v>
      </c>
      <c r="F552" s="41"/>
      <c r="G552" s="37"/>
      <c r="H552" s="38"/>
      <c r="I552" s="39">
        <v>58521.18</v>
      </c>
      <c r="J552" s="40">
        <f t="shared" si="16"/>
        <v>58521.18</v>
      </c>
    </row>
    <row r="553" spans="1:10" x14ac:dyDescent="0.25">
      <c r="A553" s="25" t="s">
        <v>552</v>
      </c>
      <c r="B553" s="37"/>
      <c r="C553" s="41">
        <v>0</v>
      </c>
      <c r="D553" s="41">
        <v>271.74</v>
      </c>
      <c r="E553" s="41">
        <v>0</v>
      </c>
      <c r="F553" s="41"/>
      <c r="G553" s="37"/>
      <c r="H553" s="38"/>
      <c r="I553" s="39">
        <v>45045.29</v>
      </c>
      <c r="J553" s="40">
        <f t="shared" si="16"/>
        <v>45045.29</v>
      </c>
    </row>
    <row r="554" spans="1:10" x14ac:dyDescent="0.25">
      <c r="A554" s="25" t="s">
        <v>553</v>
      </c>
      <c r="B554" s="37"/>
      <c r="C554" s="41">
        <v>0</v>
      </c>
      <c r="D554" s="41">
        <v>0</v>
      </c>
      <c r="E554" s="41"/>
      <c r="F554" s="41">
        <v>0</v>
      </c>
      <c r="G554" s="37"/>
      <c r="H554" s="38"/>
      <c r="I554" s="39">
        <v>4339.8999999999996</v>
      </c>
      <c r="J554" s="40">
        <f t="shared" si="16"/>
        <v>4339.8999999999996</v>
      </c>
    </row>
    <row r="555" spans="1:10" x14ac:dyDescent="0.25">
      <c r="A555" s="25" t="s">
        <v>554</v>
      </c>
      <c r="B555" s="37"/>
      <c r="C555" s="41">
        <v>0</v>
      </c>
      <c r="D555" s="41">
        <v>0</v>
      </c>
      <c r="E555" s="41"/>
      <c r="F555" s="41">
        <v>0</v>
      </c>
      <c r="G555" s="37"/>
      <c r="H555" s="38"/>
      <c r="I555" s="39">
        <v>14106.65</v>
      </c>
      <c r="J555" s="40">
        <f t="shared" si="16"/>
        <v>14106.65</v>
      </c>
    </row>
    <row r="556" spans="1:10" x14ac:dyDescent="0.25">
      <c r="A556" s="25" t="s">
        <v>555</v>
      </c>
      <c r="B556" s="37"/>
      <c r="C556" s="41">
        <v>0</v>
      </c>
      <c r="D556" s="41">
        <v>0</v>
      </c>
      <c r="E556" s="41"/>
      <c r="F556" s="41">
        <v>10375.69</v>
      </c>
      <c r="G556" s="37"/>
      <c r="H556" s="38"/>
      <c r="I556" s="39">
        <v>48694.93</v>
      </c>
      <c r="J556" s="40">
        <f t="shared" si="16"/>
        <v>48694.93</v>
      </c>
    </row>
    <row r="557" spans="1:10" x14ac:dyDescent="0.25">
      <c r="A557" s="25" t="s">
        <v>556</v>
      </c>
      <c r="B557" s="37"/>
      <c r="C557" s="41">
        <v>0</v>
      </c>
      <c r="D557" s="41">
        <v>0</v>
      </c>
      <c r="E557" s="41"/>
      <c r="F557" s="41">
        <v>4754.45</v>
      </c>
      <c r="G557" s="37"/>
      <c r="H557" s="38"/>
      <c r="I557" s="39">
        <v>45283.3</v>
      </c>
      <c r="J557" s="40">
        <f t="shared" si="16"/>
        <v>45283.3</v>
      </c>
    </row>
    <row r="558" spans="1:10" x14ac:dyDescent="0.25">
      <c r="A558" s="25" t="s">
        <v>557</v>
      </c>
      <c r="B558" s="37"/>
      <c r="C558" s="41">
        <v>0</v>
      </c>
      <c r="D558" s="41">
        <v>0</v>
      </c>
      <c r="E558" s="41"/>
      <c r="F558" s="41">
        <v>2810.62</v>
      </c>
      <c r="G558" s="37"/>
      <c r="H558" s="38"/>
      <c r="I558" s="39">
        <v>28915.46</v>
      </c>
      <c r="J558" s="40">
        <f t="shared" si="16"/>
        <v>28915.46</v>
      </c>
    </row>
    <row r="559" spans="1:10" x14ac:dyDescent="0.25">
      <c r="A559" s="25" t="s">
        <v>558</v>
      </c>
      <c r="B559" s="37"/>
      <c r="C559" s="41">
        <v>481.99</v>
      </c>
      <c r="D559" s="41">
        <v>305.45999999999998</v>
      </c>
      <c r="E559" s="41"/>
      <c r="F559" s="41">
        <v>2580.5300000000002</v>
      </c>
      <c r="G559" s="37"/>
      <c r="H559" s="38"/>
      <c r="I559" s="39">
        <v>9572.3700000000008</v>
      </c>
      <c r="J559" s="40">
        <f t="shared" si="16"/>
        <v>9572.3700000000008</v>
      </c>
    </row>
    <row r="560" spans="1:10" x14ac:dyDescent="0.25">
      <c r="A560" s="25" t="s">
        <v>559</v>
      </c>
      <c r="B560" s="37"/>
      <c r="C560" s="41">
        <v>1013.57</v>
      </c>
      <c r="D560" s="41">
        <v>1342.83</v>
      </c>
      <c r="E560" s="41"/>
      <c r="F560" s="41">
        <v>5680.74</v>
      </c>
      <c r="G560" s="37"/>
      <c r="H560" s="38"/>
      <c r="I560" s="39">
        <v>24422.84</v>
      </c>
      <c r="J560" s="40">
        <f t="shared" si="16"/>
        <v>24422.84</v>
      </c>
    </row>
    <row r="561" spans="1:10" x14ac:dyDescent="0.25">
      <c r="A561" s="25" t="s">
        <v>560</v>
      </c>
      <c r="B561" s="37"/>
      <c r="C561" s="41">
        <v>257.86</v>
      </c>
      <c r="D561" s="41">
        <v>656.54</v>
      </c>
      <c r="E561" s="41"/>
      <c r="F561" s="41">
        <v>1394.4</v>
      </c>
      <c r="G561" s="37"/>
      <c r="H561" s="38"/>
      <c r="I561" s="39">
        <v>51045.37</v>
      </c>
      <c r="J561" s="40">
        <f t="shared" si="16"/>
        <v>51045.37</v>
      </c>
    </row>
    <row r="562" spans="1:10" x14ac:dyDescent="0.25">
      <c r="A562" s="25" t="s">
        <v>561</v>
      </c>
      <c r="B562" s="37"/>
      <c r="C562" s="41">
        <v>1443.99</v>
      </c>
      <c r="D562" s="41">
        <v>1477.71</v>
      </c>
      <c r="E562" s="41"/>
      <c r="F562" s="41">
        <v>1939.86</v>
      </c>
      <c r="G562" s="37"/>
      <c r="H562" s="38"/>
      <c r="I562" s="39">
        <v>21897.84</v>
      </c>
      <c r="J562" s="40">
        <f t="shared" si="16"/>
        <v>21897.84</v>
      </c>
    </row>
    <row r="563" spans="1:10" x14ac:dyDescent="0.25">
      <c r="A563" s="25" t="s">
        <v>562</v>
      </c>
      <c r="B563" s="37"/>
      <c r="C563" s="41">
        <v>1178.2</v>
      </c>
      <c r="D563" s="41">
        <v>1432.09</v>
      </c>
      <c r="E563" s="41"/>
      <c r="F563" s="41">
        <v>0</v>
      </c>
      <c r="G563" s="37"/>
      <c r="H563" s="38"/>
      <c r="I563" s="39">
        <v>19466.07</v>
      </c>
      <c r="J563" s="40">
        <f t="shared" si="16"/>
        <v>19466.07</v>
      </c>
    </row>
    <row r="564" spans="1:10" x14ac:dyDescent="0.25">
      <c r="A564" s="25" t="s">
        <v>563</v>
      </c>
      <c r="B564" s="37"/>
      <c r="C564" s="41">
        <v>470.09</v>
      </c>
      <c r="D564" s="41">
        <v>860.84</v>
      </c>
      <c r="E564" s="41"/>
      <c r="F564" s="41">
        <v>0</v>
      </c>
      <c r="G564" s="37"/>
      <c r="H564" s="38"/>
      <c r="I564" s="39">
        <v>77259.31</v>
      </c>
      <c r="J564" s="40">
        <f t="shared" si="16"/>
        <v>77259.31</v>
      </c>
    </row>
    <row r="565" spans="1:10" x14ac:dyDescent="0.25">
      <c r="A565" s="25" t="s">
        <v>564</v>
      </c>
      <c r="B565" s="37"/>
      <c r="C565" s="41">
        <v>0</v>
      </c>
      <c r="D565" s="41">
        <v>277.69</v>
      </c>
      <c r="E565" s="41"/>
      <c r="F565" s="41">
        <v>0</v>
      </c>
      <c r="G565" s="37"/>
      <c r="H565" s="38"/>
      <c r="I565" s="39">
        <v>34292.730000000003</v>
      </c>
      <c r="J565" s="40">
        <f t="shared" si="16"/>
        <v>34292.730000000003</v>
      </c>
    </row>
    <row r="566" spans="1:10" x14ac:dyDescent="0.25">
      <c r="A566" s="25" t="s">
        <v>565</v>
      </c>
      <c r="B566" s="37"/>
      <c r="C566" s="41">
        <v>0</v>
      </c>
      <c r="D566" s="41">
        <v>0</v>
      </c>
      <c r="E566" s="41"/>
      <c r="F566" s="41">
        <v>0</v>
      </c>
      <c r="G566" s="37"/>
      <c r="H566" s="38"/>
      <c r="I566" s="39">
        <v>1374.57</v>
      </c>
      <c r="J566" s="40">
        <f t="shared" si="16"/>
        <v>1374.57</v>
      </c>
    </row>
    <row r="567" spans="1:10" x14ac:dyDescent="0.25">
      <c r="A567" s="25" t="s">
        <v>566</v>
      </c>
      <c r="B567" s="37"/>
      <c r="C567" s="41">
        <v>0</v>
      </c>
      <c r="D567" s="41">
        <v>0</v>
      </c>
      <c r="E567" s="41"/>
      <c r="F567" s="41">
        <v>0</v>
      </c>
      <c r="G567" s="37"/>
      <c r="H567" s="38"/>
      <c r="I567" s="39">
        <v>24012.25</v>
      </c>
      <c r="J567" s="40">
        <f t="shared" si="16"/>
        <v>24012.25</v>
      </c>
    </row>
    <row r="568" spans="1:10" x14ac:dyDescent="0.25">
      <c r="A568" s="25" t="s">
        <v>567</v>
      </c>
      <c r="B568" s="37"/>
      <c r="C568" s="41">
        <v>0</v>
      </c>
      <c r="D568" s="41">
        <v>0</v>
      </c>
      <c r="E568" s="41"/>
      <c r="F568" s="41">
        <v>3546.5</v>
      </c>
      <c r="G568" s="37"/>
      <c r="H568" s="38"/>
      <c r="I568" s="39">
        <v>46487.29</v>
      </c>
      <c r="J568" s="40">
        <f t="shared" si="16"/>
        <v>46487.29</v>
      </c>
    </row>
    <row r="569" spans="1:10" x14ac:dyDescent="0.25">
      <c r="A569" s="25" t="s">
        <v>568</v>
      </c>
      <c r="B569" s="37"/>
      <c r="C569" s="41">
        <v>0</v>
      </c>
      <c r="D569" s="41">
        <v>0</v>
      </c>
      <c r="E569" s="41"/>
      <c r="F569" s="41">
        <v>9877.83</v>
      </c>
      <c r="G569" s="37"/>
      <c r="H569" s="38"/>
      <c r="I569" s="39">
        <v>34574.39</v>
      </c>
      <c r="J569" s="40">
        <f t="shared" si="16"/>
        <v>34574.39</v>
      </c>
    </row>
    <row r="570" spans="1:10" x14ac:dyDescent="0.25">
      <c r="A570" s="25" t="s">
        <v>569</v>
      </c>
      <c r="B570" s="37"/>
      <c r="C570" s="41">
        <v>0</v>
      </c>
      <c r="D570" s="41">
        <v>0</v>
      </c>
      <c r="E570" s="41"/>
      <c r="F570" s="41">
        <v>2778.88</v>
      </c>
      <c r="G570" s="37"/>
      <c r="H570" s="38"/>
      <c r="I570" s="39">
        <v>22679.34</v>
      </c>
      <c r="J570" s="40">
        <f t="shared" si="16"/>
        <v>22679.34</v>
      </c>
    </row>
    <row r="571" spans="1:10" x14ac:dyDescent="0.25">
      <c r="A571" s="25" t="s">
        <v>570</v>
      </c>
      <c r="B571" s="37"/>
      <c r="C571" s="41">
        <v>345.13</v>
      </c>
      <c r="D571" s="41">
        <v>636.70000000000005</v>
      </c>
      <c r="E571" s="41"/>
      <c r="F571" s="41">
        <v>2197.7199999999998</v>
      </c>
      <c r="G571" s="37"/>
      <c r="H571" s="38"/>
      <c r="I571" s="39">
        <v>15483.2</v>
      </c>
      <c r="J571" s="40">
        <f t="shared" si="16"/>
        <v>15483.2</v>
      </c>
    </row>
    <row r="572" spans="1:10" x14ac:dyDescent="0.25">
      <c r="A572" s="25" t="s">
        <v>571</v>
      </c>
      <c r="B572" s="37"/>
      <c r="C572" s="41">
        <v>1572.92</v>
      </c>
      <c r="D572" s="41">
        <v>1576.88</v>
      </c>
      <c r="E572" s="41"/>
      <c r="F572" s="41">
        <v>2691.61</v>
      </c>
      <c r="G572" s="37"/>
      <c r="H572" s="38"/>
      <c r="I572" s="39">
        <v>25854.92</v>
      </c>
      <c r="J572" s="40">
        <f t="shared" si="16"/>
        <v>25854.92</v>
      </c>
    </row>
    <row r="573" spans="1:10" x14ac:dyDescent="0.25">
      <c r="A573" s="25" t="s">
        <v>572</v>
      </c>
      <c r="B573" s="37"/>
      <c r="C573" s="41">
        <v>41.65</v>
      </c>
      <c r="D573" s="41">
        <v>444.3</v>
      </c>
      <c r="E573" s="41"/>
      <c r="F573" s="41">
        <v>1469.18</v>
      </c>
      <c r="G573" s="37"/>
      <c r="H573" s="38"/>
      <c r="I573" s="39">
        <v>361889.56</v>
      </c>
      <c r="J573" s="40">
        <f t="shared" si="16"/>
        <v>361889.56</v>
      </c>
    </row>
    <row r="574" spans="1:10" x14ac:dyDescent="0.25">
      <c r="A574" s="25" t="s">
        <v>573</v>
      </c>
      <c r="B574" s="37"/>
      <c r="C574" s="41">
        <v>579.17999999999995</v>
      </c>
      <c r="D574" s="41">
        <v>783.48</v>
      </c>
      <c r="E574" s="41"/>
      <c r="F574" s="41">
        <v>0</v>
      </c>
      <c r="G574" s="37"/>
      <c r="H574" s="38"/>
      <c r="I574" s="39">
        <v>28596.12</v>
      </c>
      <c r="J574" s="40">
        <f t="shared" si="16"/>
        <v>28596.12</v>
      </c>
    </row>
    <row r="575" spans="1:10" x14ac:dyDescent="0.25">
      <c r="A575" s="25" t="s">
        <v>574</v>
      </c>
      <c r="B575" s="37"/>
      <c r="C575" s="41">
        <v>755.71</v>
      </c>
      <c r="D575" s="41">
        <v>817.2</v>
      </c>
      <c r="E575" s="41"/>
      <c r="F575" s="41">
        <v>0</v>
      </c>
      <c r="G575" s="37"/>
      <c r="H575" s="38"/>
      <c r="I575" s="39">
        <v>104635.58</v>
      </c>
      <c r="J575" s="40">
        <f t="shared" si="16"/>
        <v>104635.58</v>
      </c>
    </row>
    <row r="576" spans="1:10" x14ac:dyDescent="0.25">
      <c r="A576" s="25" t="s">
        <v>575</v>
      </c>
      <c r="B576" s="37"/>
      <c r="C576" s="41">
        <v>220.17</v>
      </c>
      <c r="D576" s="41">
        <v>1404.32</v>
      </c>
      <c r="E576" s="41"/>
      <c r="F576" s="41">
        <v>0</v>
      </c>
      <c r="G576" s="37"/>
      <c r="H576" s="38"/>
      <c r="I576" s="39">
        <v>58265.31</v>
      </c>
      <c r="J576" s="40">
        <f t="shared" si="16"/>
        <v>58265.31</v>
      </c>
    </row>
    <row r="577" spans="1:10" x14ac:dyDescent="0.25">
      <c r="A577" s="25" t="s">
        <v>576</v>
      </c>
      <c r="B577" s="37"/>
      <c r="C577" s="41">
        <v>75.37</v>
      </c>
      <c r="D577" s="41">
        <v>513.73</v>
      </c>
      <c r="E577" s="41"/>
      <c r="F577" s="41">
        <v>0</v>
      </c>
      <c r="G577" s="37"/>
      <c r="H577" s="38"/>
      <c r="I577" s="39">
        <v>53834.17</v>
      </c>
      <c r="J577" s="40">
        <f t="shared" si="16"/>
        <v>53834.17</v>
      </c>
    </row>
    <row r="578" spans="1:10" x14ac:dyDescent="0.25">
      <c r="A578" s="25" t="s">
        <v>577</v>
      </c>
      <c r="B578" s="37"/>
      <c r="C578" s="41">
        <v>0</v>
      </c>
      <c r="D578" s="41">
        <v>0</v>
      </c>
      <c r="E578" s="41"/>
      <c r="F578" s="41">
        <v>0</v>
      </c>
      <c r="G578" s="37"/>
      <c r="H578" s="38"/>
      <c r="I578" s="39">
        <v>61050.15</v>
      </c>
      <c r="J578" s="40">
        <f t="shared" si="16"/>
        <v>61050.15</v>
      </c>
    </row>
    <row r="579" spans="1:10" x14ac:dyDescent="0.25">
      <c r="A579" s="25" t="s">
        <v>578</v>
      </c>
      <c r="B579" s="37"/>
      <c r="C579" s="41">
        <v>0</v>
      </c>
      <c r="D579" s="41">
        <v>0</v>
      </c>
      <c r="E579" s="41"/>
      <c r="F579" s="41">
        <v>0</v>
      </c>
      <c r="G579" s="37"/>
      <c r="H579" s="38"/>
      <c r="I579" s="39">
        <v>61008.49</v>
      </c>
      <c r="J579" s="40">
        <f t="shared" ref="J579:J642" si="17">H579+I579</f>
        <v>61008.49</v>
      </c>
    </row>
    <row r="580" spans="1:10" x14ac:dyDescent="0.25">
      <c r="A580" s="25" t="s">
        <v>579</v>
      </c>
      <c r="B580" s="37"/>
      <c r="C580" s="41">
        <v>0</v>
      </c>
      <c r="D580" s="41">
        <v>0</v>
      </c>
      <c r="E580" s="41"/>
      <c r="F580" s="41">
        <v>458.19</v>
      </c>
      <c r="G580" s="37"/>
      <c r="H580" s="38"/>
      <c r="I580" s="39">
        <v>86143.41</v>
      </c>
      <c r="J580" s="40">
        <f t="shared" si="17"/>
        <v>86143.41</v>
      </c>
    </row>
    <row r="581" spans="1:10" x14ac:dyDescent="0.25">
      <c r="A581" s="25" t="s">
        <v>580</v>
      </c>
      <c r="B581" s="37"/>
      <c r="C581" s="41">
        <v>0</v>
      </c>
      <c r="D581" s="41">
        <v>0</v>
      </c>
      <c r="E581" s="41"/>
      <c r="F581" s="41">
        <v>11879.18</v>
      </c>
      <c r="G581" s="37"/>
      <c r="H581" s="38"/>
      <c r="I581" s="39">
        <v>60611.79</v>
      </c>
      <c r="J581" s="40">
        <f t="shared" si="17"/>
        <v>60611.79</v>
      </c>
    </row>
    <row r="582" spans="1:10" x14ac:dyDescent="0.25">
      <c r="A582" s="25" t="s">
        <v>581</v>
      </c>
      <c r="B582" s="37"/>
      <c r="C582" s="41">
        <v>0</v>
      </c>
      <c r="D582" s="41">
        <v>0</v>
      </c>
      <c r="E582" s="41"/>
      <c r="F582" s="41">
        <v>2751.11</v>
      </c>
      <c r="G582" s="37"/>
      <c r="H582" s="38"/>
      <c r="I582" s="39">
        <v>53455.32</v>
      </c>
      <c r="J582" s="40">
        <f t="shared" si="17"/>
        <v>53455.32</v>
      </c>
    </row>
    <row r="583" spans="1:10" x14ac:dyDescent="0.25">
      <c r="A583" s="25" t="s">
        <v>582</v>
      </c>
      <c r="B583" s="37"/>
      <c r="C583" s="41">
        <v>81.319999999999993</v>
      </c>
      <c r="D583" s="41">
        <v>343.15</v>
      </c>
      <c r="E583" s="41"/>
      <c r="F583" s="41">
        <v>2647.97</v>
      </c>
      <c r="G583" s="37"/>
      <c r="H583" s="38"/>
      <c r="I583" s="39">
        <v>100075.51</v>
      </c>
      <c r="J583" s="40">
        <f t="shared" si="17"/>
        <v>100075.51</v>
      </c>
    </row>
    <row r="584" spans="1:10" x14ac:dyDescent="0.25">
      <c r="A584" s="25" t="s">
        <v>583</v>
      </c>
      <c r="B584" s="37"/>
      <c r="C584" s="41">
        <v>1088.94</v>
      </c>
      <c r="D584" s="41">
        <v>846.96</v>
      </c>
      <c r="E584" s="41"/>
      <c r="F584" s="41">
        <v>3901.54</v>
      </c>
      <c r="G584" s="37"/>
      <c r="H584" s="38"/>
      <c r="I584" s="39">
        <v>94410.63</v>
      </c>
      <c r="J584" s="40">
        <f t="shared" si="17"/>
        <v>94410.63</v>
      </c>
    </row>
    <row r="585" spans="1:10" x14ac:dyDescent="0.25">
      <c r="A585" s="25" t="s">
        <v>584</v>
      </c>
      <c r="B585" s="37"/>
      <c r="C585" s="41">
        <v>886.63</v>
      </c>
      <c r="D585" s="41">
        <v>1765.31</v>
      </c>
      <c r="E585" s="41"/>
      <c r="F585" s="41">
        <v>876.71</v>
      </c>
      <c r="G585" s="37"/>
      <c r="H585" s="38"/>
      <c r="I585" s="39">
        <v>53965.09</v>
      </c>
      <c r="J585" s="40">
        <f t="shared" si="17"/>
        <v>53965.09</v>
      </c>
    </row>
    <row r="586" spans="1:10" x14ac:dyDescent="0.25">
      <c r="A586" s="25" t="s">
        <v>585</v>
      </c>
      <c r="B586" s="37"/>
      <c r="C586" s="41">
        <v>698.19</v>
      </c>
      <c r="D586" s="41">
        <v>1364.65</v>
      </c>
      <c r="E586" s="41"/>
      <c r="F586" s="41">
        <v>0</v>
      </c>
      <c r="G586" s="37"/>
      <c r="H586" s="38"/>
      <c r="I586" s="39">
        <v>33864.300000000003</v>
      </c>
      <c r="J586" s="40">
        <f t="shared" si="17"/>
        <v>33864.300000000003</v>
      </c>
    </row>
    <row r="587" spans="1:10" x14ac:dyDescent="0.25">
      <c r="A587" s="25" t="s">
        <v>586</v>
      </c>
      <c r="B587" s="37"/>
      <c r="C587" s="41">
        <v>1128.6099999999999</v>
      </c>
      <c r="D587" s="41">
        <v>1477.71</v>
      </c>
      <c r="E587" s="41"/>
      <c r="F587" s="41">
        <v>0</v>
      </c>
      <c r="G587" s="37"/>
      <c r="H587" s="38"/>
      <c r="I587" s="39">
        <v>22596.03</v>
      </c>
      <c r="J587" s="40">
        <f t="shared" si="17"/>
        <v>22596.03</v>
      </c>
    </row>
    <row r="588" spans="1:10" x14ac:dyDescent="0.25">
      <c r="A588" s="25" t="s">
        <v>587</v>
      </c>
      <c r="B588" s="37"/>
      <c r="C588" s="41">
        <v>462.16</v>
      </c>
      <c r="D588" s="41">
        <v>1412.25</v>
      </c>
      <c r="E588" s="41"/>
      <c r="F588" s="41">
        <v>0</v>
      </c>
      <c r="G588" s="37"/>
      <c r="H588" s="38"/>
      <c r="I588" s="39">
        <v>36385.32</v>
      </c>
      <c r="J588" s="40">
        <f t="shared" si="17"/>
        <v>36385.32</v>
      </c>
    </row>
    <row r="589" spans="1:10" x14ac:dyDescent="0.25">
      <c r="A589" s="25" t="s">
        <v>588</v>
      </c>
      <c r="B589" s="37"/>
      <c r="C589" s="41">
        <v>0</v>
      </c>
      <c r="D589" s="41">
        <v>553.4</v>
      </c>
      <c r="E589" s="41"/>
      <c r="F589" s="41">
        <v>0</v>
      </c>
      <c r="G589" s="37"/>
      <c r="H589" s="38"/>
      <c r="I589" s="39">
        <v>46110.43</v>
      </c>
      <c r="J589" s="40">
        <f t="shared" si="17"/>
        <v>46110.43</v>
      </c>
    </row>
    <row r="590" spans="1:10" x14ac:dyDescent="0.25">
      <c r="A590" s="25" t="s">
        <v>589</v>
      </c>
      <c r="B590" s="37"/>
      <c r="C590" s="41">
        <v>0</v>
      </c>
      <c r="D590" s="41">
        <v>0</v>
      </c>
      <c r="E590" s="41"/>
      <c r="F590" s="41">
        <v>2709.46</v>
      </c>
      <c r="G590" s="37"/>
      <c r="H590" s="38"/>
      <c r="I590" s="39">
        <v>15840.23</v>
      </c>
      <c r="J590" s="40">
        <f t="shared" si="17"/>
        <v>15840.23</v>
      </c>
    </row>
    <row r="591" spans="1:10" x14ac:dyDescent="0.25">
      <c r="A591" s="25" t="s">
        <v>590</v>
      </c>
      <c r="B591" s="37"/>
      <c r="C591" s="41">
        <v>0</v>
      </c>
      <c r="D591" s="41">
        <v>0</v>
      </c>
      <c r="E591" s="41"/>
      <c r="F591" s="41">
        <v>6896.63</v>
      </c>
      <c r="G591" s="37"/>
      <c r="H591" s="38"/>
      <c r="I591" s="39">
        <v>31184.59</v>
      </c>
      <c r="J591" s="40">
        <f t="shared" si="17"/>
        <v>31184.59</v>
      </c>
    </row>
    <row r="592" spans="1:10" x14ac:dyDescent="0.25">
      <c r="A592" s="25" t="s">
        <v>591</v>
      </c>
      <c r="B592" s="37"/>
      <c r="C592" s="41">
        <v>0</v>
      </c>
      <c r="D592" s="41">
        <v>0</v>
      </c>
      <c r="E592" s="41"/>
      <c r="F592" s="41">
        <v>7463.91</v>
      </c>
      <c r="G592" s="37"/>
      <c r="H592" s="38"/>
      <c r="I592" s="39">
        <v>51130.66</v>
      </c>
      <c r="J592" s="40">
        <f t="shared" si="17"/>
        <v>51130.66</v>
      </c>
    </row>
    <row r="593" spans="1:10" x14ac:dyDescent="0.25">
      <c r="A593" s="25" t="s">
        <v>592</v>
      </c>
      <c r="B593" s="37"/>
      <c r="C593" s="41">
        <v>0</v>
      </c>
      <c r="D593" s="41">
        <v>0</v>
      </c>
      <c r="E593" s="41"/>
      <c r="F593" s="41">
        <v>2068.79</v>
      </c>
      <c r="G593" s="37"/>
      <c r="H593" s="38"/>
      <c r="I593" s="39">
        <v>31065.58</v>
      </c>
      <c r="J593" s="40">
        <f t="shared" si="17"/>
        <v>31065.58</v>
      </c>
    </row>
    <row r="594" spans="1:10" x14ac:dyDescent="0.25">
      <c r="A594" s="25" t="s">
        <v>593</v>
      </c>
      <c r="B594" s="37"/>
      <c r="C594" s="41">
        <v>0</v>
      </c>
      <c r="D594" s="41">
        <v>0</v>
      </c>
      <c r="E594" s="41"/>
      <c r="F594" s="41">
        <v>2671.77</v>
      </c>
      <c r="G594" s="37"/>
      <c r="H594" s="38"/>
      <c r="I594" s="39">
        <v>12765.81</v>
      </c>
      <c r="J594" s="40">
        <f t="shared" si="17"/>
        <v>12765.81</v>
      </c>
    </row>
    <row r="595" spans="1:10" x14ac:dyDescent="0.25">
      <c r="A595" s="25" t="s">
        <v>594</v>
      </c>
      <c r="B595" s="37"/>
      <c r="C595" s="41">
        <v>194.38</v>
      </c>
      <c r="D595" s="41">
        <v>0</v>
      </c>
      <c r="E595" s="41"/>
      <c r="F595" s="41">
        <v>3367.98</v>
      </c>
      <c r="G595" s="37"/>
      <c r="H595" s="38"/>
      <c r="I595" s="39">
        <v>17996.29</v>
      </c>
      <c r="J595" s="40">
        <f t="shared" si="17"/>
        <v>17996.29</v>
      </c>
    </row>
    <row r="596" spans="1:10" x14ac:dyDescent="0.25">
      <c r="A596" s="25" t="s">
        <v>595</v>
      </c>
      <c r="B596" s="37"/>
      <c r="C596" s="41">
        <v>412.57</v>
      </c>
      <c r="D596" s="41">
        <v>0</v>
      </c>
      <c r="E596" s="41"/>
      <c r="F596" s="41">
        <v>2667.81</v>
      </c>
      <c r="G596" s="37"/>
      <c r="H596" s="38"/>
      <c r="I596" s="39">
        <v>319621.19</v>
      </c>
      <c r="J596" s="40">
        <f t="shared" si="17"/>
        <v>319621.19</v>
      </c>
    </row>
    <row r="597" spans="1:10" x14ac:dyDescent="0.25">
      <c r="A597" s="25" t="s">
        <v>596</v>
      </c>
      <c r="B597" s="37"/>
      <c r="C597" s="41">
        <v>505.79</v>
      </c>
      <c r="D597" s="41">
        <v>208.27</v>
      </c>
      <c r="E597" s="41"/>
      <c r="F597" s="41">
        <v>1542.17</v>
      </c>
      <c r="G597" s="37"/>
      <c r="H597" s="38"/>
      <c r="I597" s="39">
        <v>282787.59000000003</v>
      </c>
      <c r="J597" s="40">
        <f t="shared" si="17"/>
        <v>282787.59000000003</v>
      </c>
    </row>
    <row r="598" spans="1:10" x14ac:dyDescent="0.25">
      <c r="A598" s="25" t="s">
        <v>597</v>
      </c>
      <c r="B598" s="37"/>
      <c r="C598" s="41">
        <v>839.02</v>
      </c>
      <c r="D598" s="41">
        <v>954.06</v>
      </c>
      <c r="E598" s="41"/>
      <c r="F598" s="41">
        <v>0</v>
      </c>
      <c r="G598" s="37"/>
      <c r="H598" s="38"/>
      <c r="I598" s="39">
        <v>25837.07</v>
      </c>
      <c r="J598" s="40">
        <f t="shared" si="17"/>
        <v>25837.07</v>
      </c>
    </row>
    <row r="599" spans="1:10" x14ac:dyDescent="0.25">
      <c r="A599" s="25" t="s">
        <v>598</v>
      </c>
      <c r="B599" s="37"/>
      <c r="C599" s="41">
        <v>505.79</v>
      </c>
      <c r="D599" s="41">
        <v>1001.67</v>
      </c>
      <c r="E599" s="41"/>
      <c r="F599" s="41">
        <v>0</v>
      </c>
      <c r="G599" s="37"/>
      <c r="H599" s="38"/>
      <c r="I599" s="39">
        <v>107924.22</v>
      </c>
      <c r="J599" s="40">
        <f t="shared" si="17"/>
        <v>107924.22</v>
      </c>
    </row>
    <row r="600" spans="1:10" x14ac:dyDescent="0.25">
      <c r="A600" s="25" t="s">
        <v>599</v>
      </c>
      <c r="B600" s="37"/>
      <c r="C600" s="41">
        <v>329.26</v>
      </c>
      <c r="D600" s="41">
        <v>761.66</v>
      </c>
      <c r="E600" s="41"/>
      <c r="F600" s="41">
        <v>0</v>
      </c>
      <c r="G600" s="37"/>
      <c r="H600" s="38"/>
      <c r="I600" s="39">
        <v>80845.48</v>
      </c>
      <c r="J600" s="40">
        <f t="shared" si="17"/>
        <v>80845.48</v>
      </c>
    </row>
    <row r="601" spans="1:10" x14ac:dyDescent="0.25">
      <c r="A601" s="25" t="s">
        <v>600</v>
      </c>
      <c r="B601" s="37"/>
      <c r="C601" s="41">
        <v>0</v>
      </c>
      <c r="D601" s="41">
        <v>228.1</v>
      </c>
      <c r="E601" s="41"/>
      <c r="F601" s="41">
        <v>0</v>
      </c>
      <c r="G601" s="37"/>
      <c r="H601" s="38"/>
      <c r="I601" s="39">
        <v>35933.089999999997</v>
      </c>
      <c r="J601" s="40">
        <f t="shared" si="17"/>
        <v>35933.089999999997</v>
      </c>
    </row>
    <row r="602" spans="1:10" x14ac:dyDescent="0.25">
      <c r="A602" s="25" t="s">
        <v>601</v>
      </c>
      <c r="B602" s="37"/>
      <c r="C602" s="41">
        <v>0</v>
      </c>
      <c r="D602" s="41">
        <v>0</v>
      </c>
      <c r="E602" s="41"/>
      <c r="F602" s="41">
        <v>0</v>
      </c>
      <c r="G602" s="37"/>
      <c r="H602" s="38"/>
      <c r="I602" s="39">
        <v>23686.959999999999</v>
      </c>
      <c r="J602" s="40">
        <f t="shared" si="17"/>
        <v>23686.959999999999</v>
      </c>
    </row>
    <row r="603" spans="1:10" x14ac:dyDescent="0.25">
      <c r="A603" s="25" t="s">
        <v>602</v>
      </c>
      <c r="B603" s="37"/>
      <c r="C603" s="41">
        <v>0</v>
      </c>
      <c r="D603" s="41">
        <v>0</v>
      </c>
      <c r="E603" s="41"/>
      <c r="F603" s="41">
        <v>0</v>
      </c>
      <c r="G603" s="37"/>
      <c r="H603" s="38"/>
      <c r="I603" s="39">
        <v>63517.62</v>
      </c>
      <c r="J603" s="40">
        <f t="shared" si="17"/>
        <v>63517.62</v>
      </c>
    </row>
    <row r="604" spans="1:10" x14ac:dyDescent="0.25">
      <c r="A604" s="25" t="s">
        <v>603</v>
      </c>
      <c r="B604" s="37"/>
      <c r="C604" s="41">
        <v>0</v>
      </c>
      <c r="D604" s="41">
        <v>0</v>
      </c>
      <c r="E604" s="41"/>
      <c r="F604" s="41">
        <v>0</v>
      </c>
      <c r="G604" s="37"/>
      <c r="H604" s="38"/>
      <c r="I604" s="39">
        <v>55167.09</v>
      </c>
      <c r="J604" s="40">
        <f t="shared" si="17"/>
        <v>55167.09</v>
      </c>
    </row>
    <row r="605" spans="1:10" x14ac:dyDescent="0.25">
      <c r="A605" s="25" t="s">
        <v>604</v>
      </c>
      <c r="B605" s="37"/>
      <c r="C605" s="41">
        <v>0</v>
      </c>
      <c r="D605" s="41">
        <v>0</v>
      </c>
      <c r="E605" s="41"/>
      <c r="F605" s="41">
        <v>2788.8</v>
      </c>
      <c r="G605" s="37"/>
      <c r="H605" s="38"/>
      <c r="I605" s="39">
        <v>55210.720000000001</v>
      </c>
      <c r="J605" s="40">
        <f t="shared" si="17"/>
        <v>55210.720000000001</v>
      </c>
    </row>
    <row r="606" spans="1:10" x14ac:dyDescent="0.25">
      <c r="A606" s="25" t="s">
        <v>605</v>
      </c>
      <c r="B606" s="37"/>
      <c r="C606" s="41">
        <v>0</v>
      </c>
      <c r="D606" s="41">
        <v>0</v>
      </c>
      <c r="E606" s="41"/>
      <c r="F606" s="41">
        <v>8245.41</v>
      </c>
      <c r="G606" s="37"/>
      <c r="H606" s="38"/>
      <c r="I606" s="39">
        <v>43888.91</v>
      </c>
      <c r="J606" s="40">
        <f t="shared" si="17"/>
        <v>43888.91</v>
      </c>
    </row>
    <row r="607" spans="1:10" x14ac:dyDescent="0.25">
      <c r="A607" s="25" t="s">
        <v>606</v>
      </c>
      <c r="B607" s="37"/>
      <c r="C607" s="41">
        <v>142.81</v>
      </c>
      <c r="D607" s="41">
        <v>192.4</v>
      </c>
      <c r="E607" s="41"/>
      <c r="F607" s="41">
        <v>1616.55</v>
      </c>
      <c r="G607" s="37"/>
      <c r="H607" s="38"/>
      <c r="I607" s="39">
        <v>18262.080000000002</v>
      </c>
      <c r="J607" s="40">
        <f t="shared" si="17"/>
        <v>18262.080000000002</v>
      </c>
    </row>
    <row r="608" spans="1:10" x14ac:dyDescent="0.25">
      <c r="A608" s="25" t="s">
        <v>607</v>
      </c>
      <c r="B608" s="37"/>
      <c r="C608" s="41">
        <v>981.83</v>
      </c>
      <c r="D608" s="41">
        <v>1424.15</v>
      </c>
      <c r="E608" s="41"/>
      <c r="F608" s="41">
        <v>3574.27</v>
      </c>
      <c r="G608" s="37"/>
      <c r="H608" s="38"/>
      <c r="I608" s="39">
        <v>15677.58</v>
      </c>
      <c r="J608" s="40">
        <f t="shared" si="17"/>
        <v>15677.58</v>
      </c>
    </row>
    <row r="609" spans="1:10" x14ac:dyDescent="0.25">
      <c r="A609" s="25" t="s">
        <v>608</v>
      </c>
      <c r="B609" s="37"/>
      <c r="C609" s="41">
        <v>1184.1500000000001</v>
      </c>
      <c r="D609" s="41">
        <v>1727.63</v>
      </c>
      <c r="E609" s="41"/>
      <c r="F609" s="41">
        <v>706.13</v>
      </c>
      <c r="G609" s="37"/>
      <c r="H609" s="38"/>
      <c r="I609" s="39">
        <v>9727.08</v>
      </c>
      <c r="J609" s="40">
        <f t="shared" si="17"/>
        <v>9727.08</v>
      </c>
    </row>
    <row r="610" spans="1:10" x14ac:dyDescent="0.25">
      <c r="A610" s="25" t="s">
        <v>609</v>
      </c>
      <c r="B610" s="37"/>
      <c r="C610" s="41">
        <v>571.25</v>
      </c>
      <c r="D610" s="41">
        <v>1481.68</v>
      </c>
      <c r="E610" s="41"/>
      <c r="F610" s="41">
        <v>0</v>
      </c>
      <c r="G610" s="37"/>
      <c r="H610" s="38"/>
      <c r="I610" s="39">
        <v>14098.72</v>
      </c>
      <c r="J610" s="40">
        <f t="shared" si="17"/>
        <v>14098.72</v>
      </c>
    </row>
    <row r="611" spans="1:10" x14ac:dyDescent="0.25">
      <c r="A611" s="25" t="s">
        <v>610</v>
      </c>
      <c r="B611" s="37"/>
      <c r="C611" s="41">
        <v>0</v>
      </c>
      <c r="D611" s="41">
        <v>1215.8900000000001</v>
      </c>
      <c r="E611" s="41"/>
      <c r="F611" s="41">
        <v>0</v>
      </c>
      <c r="G611" s="37"/>
      <c r="H611" s="38"/>
      <c r="I611" s="39">
        <v>17655.13</v>
      </c>
      <c r="J611" s="40">
        <f t="shared" si="17"/>
        <v>17655.13</v>
      </c>
    </row>
    <row r="612" spans="1:10" x14ac:dyDescent="0.25">
      <c r="A612" s="25" t="s">
        <v>611</v>
      </c>
      <c r="B612" s="37"/>
      <c r="C612" s="41">
        <v>307.44</v>
      </c>
      <c r="D612" s="41">
        <v>733.9</v>
      </c>
      <c r="E612" s="41"/>
      <c r="F612" s="41">
        <v>8798.81</v>
      </c>
      <c r="G612" s="37"/>
      <c r="H612" s="38"/>
      <c r="I612" s="39">
        <v>21096.51</v>
      </c>
      <c r="J612" s="40">
        <f t="shared" si="17"/>
        <v>21096.51</v>
      </c>
    </row>
    <row r="613" spans="1:10" x14ac:dyDescent="0.25">
      <c r="A613" s="25" t="s">
        <v>612</v>
      </c>
      <c r="B613" s="37"/>
      <c r="C613" s="41">
        <v>0</v>
      </c>
      <c r="D613" s="41">
        <v>351.08</v>
      </c>
      <c r="E613" s="41"/>
      <c r="F613" s="41">
        <v>2011.27</v>
      </c>
      <c r="G613" s="37"/>
      <c r="H613" s="38"/>
      <c r="I613" s="39">
        <v>1925.98</v>
      </c>
      <c r="J613" s="40">
        <f t="shared" si="17"/>
        <v>1925.98</v>
      </c>
    </row>
    <row r="614" spans="1:10" x14ac:dyDescent="0.25">
      <c r="A614" s="25" t="s">
        <v>613</v>
      </c>
      <c r="B614" s="37"/>
      <c r="C614" s="41">
        <v>0</v>
      </c>
      <c r="D614" s="41">
        <v>0</v>
      </c>
      <c r="E614" s="41"/>
      <c r="F614" s="41">
        <v>1400.35</v>
      </c>
      <c r="G614" s="37"/>
      <c r="H614" s="38"/>
      <c r="I614" s="39">
        <v>8140.28</v>
      </c>
      <c r="J614" s="40">
        <f t="shared" si="17"/>
        <v>8140.28</v>
      </c>
    </row>
    <row r="615" spans="1:10" x14ac:dyDescent="0.25">
      <c r="A615" s="25" t="s">
        <v>614</v>
      </c>
      <c r="B615" s="37"/>
      <c r="C615" s="41">
        <v>0</v>
      </c>
      <c r="D615" s="41">
        <v>0</v>
      </c>
      <c r="E615" s="41"/>
      <c r="F615" s="41">
        <v>8919.7999999999993</v>
      </c>
      <c r="G615" s="37"/>
      <c r="H615" s="38"/>
      <c r="I615" s="39">
        <v>13583.01</v>
      </c>
      <c r="J615" s="40">
        <f t="shared" si="17"/>
        <v>13583.01</v>
      </c>
    </row>
    <row r="616" spans="1:10" x14ac:dyDescent="0.25">
      <c r="A616" s="25" t="s">
        <v>615</v>
      </c>
      <c r="B616" s="37"/>
      <c r="C616" s="41">
        <v>0</v>
      </c>
      <c r="D616" s="41">
        <v>0</v>
      </c>
      <c r="E616" s="41"/>
      <c r="F616" s="41">
        <v>7985.57</v>
      </c>
      <c r="G616" s="37"/>
      <c r="H616" s="38"/>
      <c r="I616" s="39">
        <v>24863.17</v>
      </c>
      <c r="J616" s="40">
        <f t="shared" si="17"/>
        <v>24863.17</v>
      </c>
    </row>
    <row r="617" spans="1:10" x14ac:dyDescent="0.25">
      <c r="A617" s="25" t="s">
        <v>616</v>
      </c>
      <c r="B617" s="37"/>
      <c r="C617" s="41">
        <v>0</v>
      </c>
      <c r="D617" s="41">
        <v>0</v>
      </c>
      <c r="E617" s="41"/>
      <c r="F617" s="41">
        <v>2576.5700000000002</v>
      </c>
      <c r="G617" s="37"/>
      <c r="H617" s="38"/>
      <c r="I617" s="39">
        <v>22693.22</v>
      </c>
      <c r="J617" s="40">
        <f t="shared" si="17"/>
        <v>22693.22</v>
      </c>
    </row>
    <row r="618" spans="1:10" x14ac:dyDescent="0.25">
      <c r="A618" s="25" t="s">
        <v>617</v>
      </c>
      <c r="B618" s="37"/>
      <c r="C618" s="41">
        <v>0</v>
      </c>
      <c r="D618" s="41">
        <v>0</v>
      </c>
      <c r="E618" s="41"/>
      <c r="F618" s="41">
        <v>4683.04</v>
      </c>
      <c r="G618" s="37"/>
      <c r="H618" s="38"/>
      <c r="I618" s="39">
        <v>5722.4</v>
      </c>
      <c r="J618" s="40">
        <f t="shared" si="17"/>
        <v>5722.4</v>
      </c>
    </row>
    <row r="619" spans="1:10" x14ac:dyDescent="0.25">
      <c r="A619" s="25" t="s">
        <v>618</v>
      </c>
      <c r="B619" s="37"/>
      <c r="C619" s="41">
        <v>0</v>
      </c>
      <c r="D619" s="41">
        <v>0</v>
      </c>
      <c r="E619" s="41"/>
      <c r="F619" s="41">
        <v>2046.97</v>
      </c>
      <c r="G619" s="37"/>
      <c r="H619" s="38"/>
      <c r="I619" s="39">
        <v>20255.5</v>
      </c>
      <c r="J619" s="40">
        <f t="shared" si="17"/>
        <v>20255.5</v>
      </c>
    </row>
    <row r="620" spans="1:10" x14ac:dyDescent="0.25">
      <c r="A620" s="25" t="s">
        <v>619</v>
      </c>
      <c r="B620" s="37"/>
      <c r="C620" s="41">
        <v>434.39</v>
      </c>
      <c r="D620" s="41">
        <v>862.82</v>
      </c>
      <c r="E620" s="41"/>
      <c r="F620" s="41">
        <v>1553.08</v>
      </c>
      <c r="G620" s="37"/>
      <c r="H620" s="38"/>
      <c r="I620" s="39">
        <v>42675</v>
      </c>
      <c r="J620" s="40">
        <f t="shared" si="17"/>
        <v>42675</v>
      </c>
    </row>
    <row r="621" spans="1:10" x14ac:dyDescent="0.25">
      <c r="A621" s="25" t="s">
        <v>620</v>
      </c>
      <c r="B621" s="37"/>
      <c r="C621" s="41">
        <v>1073.07</v>
      </c>
      <c r="D621" s="41">
        <v>694.22</v>
      </c>
      <c r="E621" s="41"/>
      <c r="F621" s="41">
        <v>2062.84</v>
      </c>
      <c r="G621" s="37"/>
      <c r="H621" s="38"/>
      <c r="I621" s="39">
        <v>20215.830000000002</v>
      </c>
      <c r="J621" s="40">
        <f t="shared" si="17"/>
        <v>20215.830000000002</v>
      </c>
    </row>
    <row r="622" spans="1:10" x14ac:dyDescent="0.25">
      <c r="A622" s="25" t="s">
        <v>621</v>
      </c>
      <c r="B622" s="37"/>
      <c r="C622" s="41">
        <v>938.2</v>
      </c>
      <c r="D622" s="41">
        <v>1170.27</v>
      </c>
      <c r="E622" s="41"/>
      <c r="F622" s="41">
        <v>920.34</v>
      </c>
      <c r="G622" s="37"/>
      <c r="H622" s="38"/>
      <c r="I622" s="39">
        <v>27031.14</v>
      </c>
      <c r="J622" s="40">
        <f t="shared" si="17"/>
        <v>27031.14</v>
      </c>
    </row>
    <row r="623" spans="1:10" x14ac:dyDescent="0.25">
      <c r="A623" s="25" t="s">
        <v>622</v>
      </c>
      <c r="B623" s="37"/>
      <c r="C623" s="41">
        <v>1261.51</v>
      </c>
      <c r="D623" s="41">
        <v>1372.58</v>
      </c>
      <c r="E623" s="41"/>
      <c r="F623" s="41">
        <v>0</v>
      </c>
      <c r="G623" s="37"/>
      <c r="H623" s="38"/>
      <c r="I623" s="39">
        <v>19698.14</v>
      </c>
      <c r="J623" s="40">
        <f t="shared" si="17"/>
        <v>19698.14</v>
      </c>
    </row>
    <row r="624" spans="1:10" x14ac:dyDescent="0.25">
      <c r="A624" s="25" t="s">
        <v>623</v>
      </c>
      <c r="B624" s="37"/>
      <c r="C624" s="41">
        <v>452.24</v>
      </c>
      <c r="D624" s="41">
        <v>1162.33</v>
      </c>
      <c r="E624" s="41"/>
      <c r="F624" s="41">
        <v>0</v>
      </c>
      <c r="G624" s="37"/>
      <c r="H624" s="38"/>
      <c r="I624" s="39">
        <v>20094.84</v>
      </c>
      <c r="J624" s="40">
        <f t="shared" si="17"/>
        <v>20094.84</v>
      </c>
    </row>
    <row r="625" spans="1:10" x14ac:dyDescent="0.25">
      <c r="A625" s="25" t="s">
        <v>624</v>
      </c>
      <c r="B625" s="37"/>
      <c r="C625" s="41">
        <v>79.34</v>
      </c>
      <c r="D625" s="41">
        <v>1559.03</v>
      </c>
      <c r="E625" s="41"/>
      <c r="F625" s="41">
        <v>0</v>
      </c>
      <c r="G625" s="37"/>
      <c r="H625" s="38"/>
      <c r="I625" s="39">
        <v>7719.78</v>
      </c>
      <c r="J625" s="40">
        <f t="shared" si="17"/>
        <v>7719.78</v>
      </c>
    </row>
    <row r="626" spans="1:10" x14ac:dyDescent="0.25">
      <c r="A626" s="25" t="s">
        <v>625</v>
      </c>
      <c r="B626" s="37"/>
      <c r="C626" s="41">
        <v>0</v>
      </c>
      <c r="D626" s="41">
        <v>410.58</v>
      </c>
      <c r="E626" s="41"/>
      <c r="F626" s="41">
        <v>0</v>
      </c>
      <c r="G626" s="37"/>
      <c r="H626" s="38"/>
      <c r="I626" s="39">
        <v>3570.3</v>
      </c>
      <c r="J626" s="40">
        <f t="shared" si="17"/>
        <v>3570.3</v>
      </c>
    </row>
    <row r="627" spans="1:10" x14ac:dyDescent="0.25">
      <c r="A627" s="25" t="s">
        <v>626</v>
      </c>
      <c r="B627" s="37"/>
      <c r="C627" s="41">
        <v>0</v>
      </c>
      <c r="D627" s="41">
        <v>0</v>
      </c>
      <c r="E627" s="41"/>
      <c r="F627" s="41">
        <v>4742.55</v>
      </c>
      <c r="G627" s="37"/>
      <c r="H627" s="38"/>
      <c r="I627" s="39">
        <v>6283.73</v>
      </c>
      <c r="J627" s="40">
        <f t="shared" si="17"/>
        <v>6283.73</v>
      </c>
    </row>
    <row r="628" spans="1:10" x14ac:dyDescent="0.25">
      <c r="A628" s="25" t="s">
        <v>627</v>
      </c>
      <c r="B628" s="37"/>
      <c r="C628" s="41">
        <v>0</v>
      </c>
      <c r="D628" s="41">
        <v>0</v>
      </c>
      <c r="E628" s="41"/>
      <c r="F628" s="41">
        <v>9126.08</v>
      </c>
      <c r="G628" s="37"/>
      <c r="H628" s="38"/>
      <c r="I628" s="39">
        <v>16215.11</v>
      </c>
      <c r="J628" s="40">
        <f t="shared" si="17"/>
        <v>16215.11</v>
      </c>
    </row>
    <row r="629" spans="1:10" x14ac:dyDescent="0.25">
      <c r="A629" s="25" t="s">
        <v>628</v>
      </c>
      <c r="B629" s="37"/>
      <c r="C629" s="41">
        <v>0</v>
      </c>
      <c r="D629" s="41">
        <v>0</v>
      </c>
      <c r="E629" s="41"/>
      <c r="F629" s="41">
        <v>4964.7</v>
      </c>
      <c r="G629" s="37"/>
      <c r="H629" s="38"/>
      <c r="I629" s="39">
        <v>8326.73</v>
      </c>
      <c r="J629" s="40">
        <f t="shared" si="17"/>
        <v>8326.73</v>
      </c>
    </row>
    <row r="630" spans="1:10" x14ac:dyDescent="0.25">
      <c r="A630" s="25" t="s">
        <v>629</v>
      </c>
      <c r="B630" s="37"/>
      <c r="C630" s="41">
        <v>0</v>
      </c>
      <c r="D630" s="41">
        <v>0</v>
      </c>
      <c r="E630" s="41"/>
      <c r="F630" s="41">
        <v>3369.97</v>
      </c>
      <c r="G630" s="37"/>
      <c r="H630" s="38"/>
      <c r="I630" s="39">
        <v>6716.13</v>
      </c>
      <c r="J630" s="40">
        <f t="shared" si="17"/>
        <v>6716.13</v>
      </c>
    </row>
    <row r="631" spans="1:10" x14ac:dyDescent="0.25">
      <c r="A631" s="25" t="s">
        <v>630</v>
      </c>
      <c r="B631" s="37"/>
      <c r="C631" s="41">
        <v>579.17999999999995</v>
      </c>
      <c r="D631" s="41">
        <v>485.96</v>
      </c>
      <c r="E631" s="41"/>
      <c r="F631" s="41">
        <v>3352.11</v>
      </c>
      <c r="G631" s="37"/>
      <c r="H631" s="38"/>
      <c r="I631" s="39">
        <v>7920.12</v>
      </c>
      <c r="J631" s="40">
        <f t="shared" si="17"/>
        <v>7920.12</v>
      </c>
    </row>
    <row r="632" spans="1:10" x14ac:dyDescent="0.25">
      <c r="A632" s="25" t="s">
        <v>631</v>
      </c>
      <c r="B632" s="37"/>
      <c r="C632" s="41">
        <v>898.53</v>
      </c>
      <c r="D632" s="41">
        <v>1142.5</v>
      </c>
      <c r="E632" s="41"/>
      <c r="F632" s="41">
        <v>0</v>
      </c>
      <c r="G632" s="37"/>
      <c r="H632" s="38"/>
      <c r="I632" s="39">
        <v>9453.36</v>
      </c>
      <c r="J632" s="40">
        <f t="shared" si="17"/>
        <v>9453.36</v>
      </c>
    </row>
    <row r="633" spans="1:10" x14ac:dyDescent="0.25">
      <c r="A633" s="25" t="s">
        <v>632</v>
      </c>
      <c r="B633" s="37"/>
      <c r="C633" s="41">
        <v>967.95</v>
      </c>
      <c r="D633" s="41">
        <v>1112.74</v>
      </c>
      <c r="E633" s="41"/>
      <c r="F633" s="41">
        <v>1862.51</v>
      </c>
      <c r="G633" s="37"/>
      <c r="H633" s="38"/>
      <c r="I633" s="39">
        <v>8697.65</v>
      </c>
      <c r="J633" s="40">
        <f t="shared" si="17"/>
        <v>8697.65</v>
      </c>
    </row>
    <row r="634" spans="1:10" x14ac:dyDescent="0.25">
      <c r="A634" s="25" t="s">
        <v>633</v>
      </c>
      <c r="B634" s="37"/>
      <c r="C634" s="41">
        <v>281.66000000000003</v>
      </c>
      <c r="D634" s="41">
        <v>1041.3399999999999</v>
      </c>
      <c r="E634" s="41"/>
      <c r="F634" s="41">
        <v>1598.7</v>
      </c>
      <c r="G634" s="37"/>
      <c r="H634" s="38"/>
      <c r="I634" s="39">
        <v>7505.56</v>
      </c>
      <c r="J634" s="40">
        <f t="shared" si="17"/>
        <v>7505.56</v>
      </c>
    </row>
    <row r="635" spans="1:10" x14ac:dyDescent="0.25">
      <c r="A635" s="25" t="s">
        <v>634</v>
      </c>
      <c r="B635" s="37"/>
      <c r="C635" s="41">
        <v>0</v>
      </c>
      <c r="D635" s="41">
        <v>1086.96</v>
      </c>
      <c r="E635" s="41"/>
      <c r="F635" s="41">
        <v>1598.7</v>
      </c>
      <c r="G635" s="37"/>
      <c r="H635" s="38"/>
      <c r="I635" s="39">
        <v>6668.53</v>
      </c>
      <c r="J635" s="40">
        <f t="shared" si="17"/>
        <v>6668.53</v>
      </c>
    </row>
    <row r="636" spans="1:10" x14ac:dyDescent="0.25">
      <c r="A636" s="25" t="s">
        <v>635</v>
      </c>
      <c r="B636" s="37"/>
      <c r="C636" s="41">
        <v>0</v>
      </c>
      <c r="D636" s="41">
        <v>962</v>
      </c>
      <c r="E636" s="41"/>
      <c r="F636" s="41">
        <v>1547.13</v>
      </c>
      <c r="G636" s="37"/>
      <c r="H636" s="38"/>
      <c r="I636" s="39">
        <v>5470.49</v>
      </c>
      <c r="J636" s="40">
        <f t="shared" si="17"/>
        <v>5470.49</v>
      </c>
    </row>
    <row r="637" spans="1:10" x14ac:dyDescent="0.25">
      <c r="A637" s="25" t="s">
        <v>636</v>
      </c>
      <c r="B637" s="37"/>
      <c r="C637" s="41">
        <v>0</v>
      </c>
      <c r="D637" s="41">
        <v>940.18</v>
      </c>
      <c r="E637" s="41"/>
      <c r="F637" s="41">
        <v>1598.7</v>
      </c>
      <c r="G637" s="37"/>
      <c r="H637" s="38"/>
      <c r="I637" s="39">
        <v>14162.19</v>
      </c>
      <c r="J637" s="40">
        <f t="shared" si="17"/>
        <v>14162.19</v>
      </c>
    </row>
    <row r="638" spans="1:10" x14ac:dyDescent="0.25">
      <c r="A638" s="25" t="s">
        <v>637</v>
      </c>
      <c r="B638" s="37"/>
      <c r="C638" s="41"/>
      <c r="D638" s="41">
        <v>0</v>
      </c>
      <c r="E638" s="41"/>
      <c r="F638" s="41">
        <v>1477.71</v>
      </c>
      <c r="G638" s="37"/>
      <c r="H638" s="38"/>
      <c r="I638" s="39">
        <v>10010.719999999999</v>
      </c>
      <c r="J638" s="40">
        <f t="shared" si="17"/>
        <v>10010.719999999999</v>
      </c>
    </row>
    <row r="639" spans="1:10" x14ac:dyDescent="0.25">
      <c r="A639" s="25" t="s">
        <v>638</v>
      </c>
      <c r="B639" s="37"/>
      <c r="C639" s="41"/>
      <c r="D639" s="41">
        <v>0</v>
      </c>
      <c r="E639" s="41"/>
      <c r="F639" s="41">
        <v>239.01</v>
      </c>
      <c r="G639" s="37"/>
      <c r="H639" s="38"/>
      <c r="I639" s="39">
        <v>1334.9</v>
      </c>
      <c r="J639" s="40">
        <f t="shared" si="17"/>
        <v>1334.9</v>
      </c>
    </row>
    <row r="640" spans="1:10" x14ac:dyDescent="0.25">
      <c r="A640" s="25" t="s">
        <v>639</v>
      </c>
      <c r="B640" s="37"/>
      <c r="C640" s="41"/>
      <c r="D640" s="41">
        <v>0</v>
      </c>
      <c r="E640" s="41"/>
      <c r="F640" s="41">
        <v>3455.26</v>
      </c>
      <c r="G640" s="37"/>
      <c r="H640" s="38"/>
      <c r="I640" s="39">
        <v>4240.72</v>
      </c>
      <c r="J640" s="40">
        <f t="shared" si="17"/>
        <v>4240.72</v>
      </c>
    </row>
    <row r="641" spans="1:10" x14ac:dyDescent="0.25">
      <c r="A641" s="25" t="s">
        <v>640</v>
      </c>
      <c r="B641" s="37"/>
      <c r="C641" s="41"/>
      <c r="D641" s="41">
        <v>0</v>
      </c>
      <c r="E641" s="41"/>
      <c r="F641" s="41">
        <v>4984.54</v>
      </c>
      <c r="G641" s="37"/>
      <c r="H641" s="38"/>
      <c r="I641" s="39">
        <v>6490.01</v>
      </c>
      <c r="J641" s="40">
        <f t="shared" si="17"/>
        <v>6490.01</v>
      </c>
    </row>
    <row r="642" spans="1:10" x14ac:dyDescent="0.25">
      <c r="A642" s="25" t="s">
        <v>641</v>
      </c>
      <c r="B642" s="37"/>
      <c r="C642" s="41"/>
      <c r="D642" s="41">
        <v>0</v>
      </c>
      <c r="E642" s="41"/>
      <c r="F642" s="41">
        <v>5198.75</v>
      </c>
      <c r="G642" s="37"/>
      <c r="H642" s="38"/>
      <c r="I642" s="39">
        <v>6240.09</v>
      </c>
      <c r="J642" s="40">
        <f t="shared" si="17"/>
        <v>6240.09</v>
      </c>
    </row>
    <row r="643" spans="1:10" x14ac:dyDescent="0.25">
      <c r="A643" s="25" t="s">
        <v>642</v>
      </c>
      <c r="B643" s="37"/>
      <c r="C643" s="41"/>
      <c r="D643" s="41">
        <v>0</v>
      </c>
      <c r="E643" s="41"/>
      <c r="F643" s="41">
        <v>6347.2</v>
      </c>
      <c r="G643" s="37"/>
      <c r="H643" s="38"/>
      <c r="I643" s="39">
        <v>7003.74</v>
      </c>
      <c r="J643" s="40">
        <f t="shared" ref="J643:J706" si="18">H643+I643</f>
        <v>7003.74</v>
      </c>
    </row>
    <row r="644" spans="1:10" x14ac:dyDescent="0.25">
      <c r="A644" s="25" t="s">
        <v>643</v>
      </c>
      <c r="B644" s="37"/>
      <c r="C644" s="41"/>
      <c r="D644" s="41">
        <v>0</v>
      </c>
      <c r="E644" s="41"/>
      <c r="F644" s="41">
        <v>10243.790000000001</v>
      </c>
      <c r="G644" s="37"/>
      <c r="H644" s="38"/>
      <c r="I644" s="39">
        <v>13892.43</v>
      </c>
      <c r="J644" s="40">
        <f t="shared" si="18"/>
        <v>13892.43</v>
      </c>
    </row>
    <row r="645" spans="1:10" x14ac:dyDescent="0.25">
      <c r="A645" s="25" t="s">
        <v>644</v>
      </c>
      <c r="B645" s="37"/>
      <c r="C645" s="41"/>
      <c r="D645" s="41">
        <v>892.58</v>
      </c>
      <c r="E645" s="41"/>
      <c r="F645" s="41">
        <v>9955.19</v>
      </c>
      <c r="G645" s="37"/>
      <c r="H645" s="38"/>
      <c r="I645" s="39">
        <v>23966.63</v>
      </c>
      <c r="J645" s="40">
        <f t="shared" si="18"/>
        <v>23966.63</v>
      </c>
    </row>
    <row r="646" spans="1:10" x14ac:dyDescent="0.25">
      <c r="A646" s="25" t="s">
        <v>645</v>
      </c>
      <c r="B646" s="37"/>
      <c r="C646" s="41"/>
      <c r="D646" s="41">
        <v>983.82</v>
      </c>
      <c r="E646" s="41"/>
      <c r="F646" s="41">
        <v>0</v>
      </c>
      <c r="G646" s="37"/>
      <c r="H646" s="38"/>
      <c r="I646" s="39">
        <v>12799.53</v>
      </c>
      <c r="J646" s="40">
        <f t="shared" si="18"/>
        <v>12799.53</v>
      </c>
    </row>
    <row r="647" spans="1:10" x14ac:dyDescent="0.25">
      <c r="A647" s="25" t="s">
        <v>646</v>
      </c>
      <c r="B647" s="37"/>
      <c r="C647" s="41"/>
      <c r="D647" s="41">
        <v>1132.58</v>
      </c>
      <c r="E647" s="41"/>
      <c r="F647" s="41">
        <v>0</v>
      </c>
      <c r="G647" s="37"/>
      <c r="H647" s="38"/>
      <c r="I647" s="39">
        <v>11496.37</v>
      </c>
      <c r="J647" s="40">
        <f t="shared" si="18"/>
        <v>11496.37</v>
      </c>
    </row>
    <row r="648" spans="1:10" x14ac:dyDescent="0.25">
      <c r="A648" s="25" t="s">
        <v>647</v>
      </c>
      <c r="B648" s="37"/>
      <c r="C648" s="41"/>
      <c r="D648" s="41">
        <v>666.46</v>
      </c>
      <c r="E648" s="41"/>
      <c r="F648" s="41">
        <v>394.72</v>
      </c>
      <c r="G648" s="37"/>
      <c r="H648" s="38"/>
      <c r="I648" s="39">
        <v>15399.89</v>
      </c>
      <c r="J648" s="40">
        <f t="shared" si="18"/>
        <v>15399.89</v>
      </c>
    </row>
    <row r="649" spans="1:10" x14ac:dyDescent="0.25">
      <c r="A649" s="25" t="s">
        <v>648</v>
      </c>
      <c r="B649" s="37"/>
      <c r="C649" s="41"/>
      <c r="D649" s="41">
        <v>560.14</v>
      </c>
      <c r="E649" s="41"/>
      <c r="F649" s="41">
        <v>3159.72</v>
      </c>
      <c r="G649" s="37"/>
      <c r="H649" s="38"/>
      <c r="I649" s="39">
        <v>6765.72</v>
      </c>
      <c r="J649" s="40">
        <f t="shared" si="18"/>
        <v>6765.72</v>
      </c>
    </row>
    <row r="650" spans="1:10" x14ac:dyDescent="0.25">
      <c r="A650" s="25" t="s">
        <v>649</v>
      </c>
      <c r="B650" s="37"/>
      <c r="C650" s="41">
        <v>0</v>
      </c>
      <c r="D650" s="41">
        <v>0</v>
      </c>
      <c r="E650" s="41"/>
      <c r="F650" s="41">
        <v>1213.9000000000001</v>
      </c>
      <c r="G650" s="37"/>
      <c r="H650" s="38"/>
      <c r="I650" s="39">
        <v>1481.67</v>
      </c>
      <c r="J650" s="40">
        <f t="shared" si="18"/>
        <v>1481.67</v>
      </c>
    </row>
    <row r="651" spans="1:10" x14ac:dyDescent="0.25">
      <c r="A651" s="25" t="s">
        <v>650</v>
      </c>
      <c r="B651" s="37"/>
      <c r="C651" s="41">
        <v>0</v>
      </c>
      <c r="D651" s="41">
        <v>0</v>
      </c>
      <c r="E651" s="41"/>
      <c r="F651" s="41">
        <v>1128.6099999999999</v>
      </c>
      <c r="G651" s="37"/>
      <c r="H651" s="38"/>
      <c r="I651" s="39">
        <v>1253.57</v>
      </c>
      <c r="J651" s="40">
        <f t="shared" si="18"/>
        <v>1253.57</v>
      </c>
    </row>
    <row r="652" spans="1:10" x14ac:dyDescent="0.25">
      <c r="A652" s="25" t="s">
        <v>651</v>
      </c>
      <c r="B652" s="37"/>
      <c r="C652" s="41">
        <v>0</v>
      </c>
      <c r="D652" s="41">
        <v>0</v>
      </c>
      <c r="E652" s="41"/>
      <c r="F652" s="41">
        <v>4813.95</v>
      </c>
      <c r="G652" s="37"/>
      <c r="H652" s="38"/>
      <c r="I652" s="39">
        <v>4756.43</v>
      </c>
      <c r="J652" s="40">
        <f t="shared" si="18"/>
        <v>4756.43</v>
      </c>
    </row>
    <row r="653" spans="1:10" x14ac:dyDescent="0.25">
      <c r="A653" s="25" t="s">
        <v>652</v>
      </c>
      <c r="B653" s="37"/>
      <c r="C653" s="41">
        <v>0</v>
      </c>
      <c r="D653" s="41">
        <v>0</v>
      </c>
      <c r="E653" s="41"/>
      <c r="F653" s="41">
        <v>2983.18</v>
      </c>
      <c r="G653" s="37"/>
      <c r="H653" s="38"/>
      <c r="I653" s="39">
        <v>3381.87</v>
      </c>
      <c r="J653" s="40">
        <f t="shared" si="18"/>
        <v>3381.87</v>
      </c>
    </row>
    <row r="654" spans="1:10" x14ac:dyDescent="0.25">
      <c r="A654" s="25" t="s">
        <v>653</v>
      </c>
      <c r="B654" s="37"/>
      <c r="C654" s="41">
        <v>0</v>
      </c>
      <c r="D654" s="41">
        <v>0</v>
      </c>
      <c r="E654" s="41"/>
      <c r="F654" s="41">
        <v>3385.83</v>
      </c>
      <c r="G654" s="37"/>
      <c r="H654" s="38"/>
      <c r="I654" s="39">
        <v>3909.48</v>
      </c>
      <c r="J654" s="40">
        <f t="shared" si="18"/>
        <v>3909.48</v>
      </c>
    </row>
    <row r="655" spans="1:10" x14ac:dyDescent="0.25">
      <c r="A655" s="25" t="s">
        <v>654</v>
      </c>
      <c r="B655" s="37"/>
      <c r="C655" s="41">
        <v>541.49</v>
      </c>
      <c r="D655" s="41">
        <v>979.85</v>
      </c>
      <c r="E655" s="41"/>
      <c r="F655" s="41">
        <v>1465.81</v>
      </c>
      <c r="G655" s="37"/>
      <c r="H655" s="38"/>
      <c r="I655" s="39">
        <v>11879.18</v>
      </c>
      <c r="J655" s="40">
        <f t="shared" si="18"/>
        <v>11879.18</v>
      </c>
    </row>
    <row r="656" spans="1:10" x14ac:dyDescent="0.25">
      <c r="A656" s="25" t="s">
        <v>655</v>
      </c>
      <c r="B656" s="37"/>
      <c r="C656" s="41">
        <v>908.44</v>
      </c>
      <c r="D656" s="41">
        <v>1477.71</v>
      </c>
      <c r="E656" s="41"/>
      <c r="F656" s="41">
        <v>62.48</v>
      </c>
      <c r="G656" s="37"/>
      <c r="H656" s="38"/>
      <c r="I656" s="39">
        <v>17260.419999999998</v>
      </c>
      <c r="J656" s="40">
        <f t="shared" si="18"/>
        <v>17260.419999999998</v>
      </c>
    </row>
    <row r="657" spans="1:10" x14ac:dyDescent="0.25">
      <c r="A657" s="25" t="s">
        <v>656</v>
      </c>
      <c r="B657" s="37"/>
      <c r="C657" s="41">
        <v>0</v>
      </c>
      <c r="D657" s="41">
        <v>1045.3</v>
      </c>
      <c r="E657" s="41"/>
      <c r="F657" s="41">
        <v>1894.24</v>
      </c>
      <c r="G657" s="37"/>
      <c r="H657" s="38"/>
      <c r="I657" s="39">
        <v>12890.77</v>
      </c>
      <c r="J657" s="40">
        <f t="shared" si="18"/>
        <v>12890.77</v>
      </c>
    </row>
    <row r="658" spans="1:10" x14ac:dyDescent="0.25">
      <c r="A658" s="25" t="s">
        <v>657</v>
      </c>
      <c r="B658" s="37"/>
      <c r="C658" s="41">
        <v>0</v>
      </c>
      <c r="D658" s="41">
        <v>1376.55</v>
      </c>
      <c r="E658" s="41"/>
      <c r="F658" s="41">
        <v>1074.8599999999999</v>
      </c>
      <c r="G658" s="37"/>
      <c r="H658" s="38"/>
      <c r="I658" s="39">
        <v>15197.58</v>
      </c>
      <c r="J658" s="40">
        <f t="shared" si="18"/>
        <v>15197.58</v>
      </c>
    </row>
    <row r="659" spans="1:10" x14ac:dyDescent="0.25">
      <c r="A659" s="25" t="s">
        <v>658</v>
      </c>
      <c r="B659" s="37"/>
      <c r="C659" s="41">
        <v>0</v>
      </c>
      <c r="D659" s="41">
        <v>1443.99</v>
      </c>
      <c r="E659" s="41"/>
      <c r="F659" s="41">
        <v>0</v>
      </c>
      <c r="G659" s="37"/>
      <c r="H659" s="38"/>
      <c r="I659" s="39">
        <v>15733.12</v>
      </c>
      <c r="J659" s="40">
        <f t="shared" si="18"/>
        <v>15733.12</v>
      </c>
    </row>
    <row r="660" spans="1:10" x14ac:dyDescent="0.25">
      <c r="A660" s="25" t="s">
        <v>659</v>
      </c>
      <c r="B660" s="37"/>
      <c r="C660" s="41">
        <v>0</v>
      </c>
      <c r="D660" s="41">
        <v>1198.03</v>
      </c>
      <c r="E660" s="41"/>
      <c r="F660" s="41">
        <v>1814.9</v>
      </c>
      <c r="G660" s="37"/>
      <c r="H660" s="38"/>
      <c r="I660" s="39">
        <v>12857.05</v>
      </c>
      <c r="J660" s="40">
        <f t="shared" si="18"/>
        <v>12857.05</v>
      </c>
    </row>
    <row r="661" spans="1:10" x14ac:dyDescent="0.25">
      <c r="A661" s="25" t="s">
        <v>660</v>
      </c>
      <c r="B661" s="37"/>
      <c r="C661" s="41">
        <v>0</v>
      </c>
      <c r="D661" s="41">
        <v>1071.0899999999999</v>
      </c>
      <c r="E661" s="41"/>
      <c r="F661" s="41">
        <v>13636.56</v>
      </c>
      <c r="G661" s="37"/>
      <c r="H661" s="38"/>
      <c r="I661" s="39">
        <v>16389.66</v>
      </c>
      <c r="J661" s="40">
        <f t="shared" si="18"/>
        <v>16389.66</v>
      </c>
    </row>
    <row r="662" spans="1:10" x14ac:dyDescent="0.25">
      <c r="A662" s="25" t="s">
        <v>661</v>
      </c>
      <c r="B662" s="37"/>
      <c r="C662" s="41">
        <v>0</v>
      </c>
      <c r="D662" s="41">
        <v>0</v>
      </c>
      <c r="E662" s="41"/>
      <c r="F662" s="41">
        <v>3024.84</v>
      </c>
      <c r="G662" s="37"/>
      <c r="H662" s="38"/>
      <c r="I662" s="39">
        <v>3606</v>
      </c>
      <c r="J662" s="40">
        <f t="shared" si="18"/>
        <v>3606</v>
      </c>
    </row>
    <row r="663" spans="1:10" x14ac:dyDescent="0.25">
      <c r="A663" s="25" t="s">
        <v>662</v>
      </c>
      <c r="B663" s="37"/>
      <c r="C663" s="41">
        <v>0</v>
      </c>
      <c r="D663" s="41">
        <v>0</v>
      </c>
      <c r="E663" s="41"/>
      <c r="F663" s="41">
        <v>4829.82</v>
      </c>
      <c r="G663" s="37"/>
      <c r="H663" s="38"/>
      <c r="I663" s="39">
        <v>7064.04</v>
      </c>
      <c r="J663" s="40">
        <f t="shared" si="18"/>
        <v>7064.04</v>
      </c>
    </row>
    <row r="664" spans="1:10" x14ac:dyDescent="0.25">
      <c r="A664" s="25" t="s">
        <v>663</v>
      </c>
      <c r="B664" s="37"/>
      <c r="C664" s="41">
        <v>0</v>
      </c>
      <c r="D664" s="41">
        <v>0</v>
      </c>
      <c r="E664" s="41"/>
      <c r="F664" s="41">
        <v>10879.5</v>
      </c>
      <c r="G664" s="37"/>
      <c r="H664" s="38"/>
      <c r="I664" s="39">
        <v>12749.94</v>
      </c>
      <c r="J664" s="40">
        <f t="shared" si="18"/>
        <v>12749.94</v>
      </c>
    </row>
    <row r="665" spans="1:10" x14ac:dyDescent="0.25">
      <c r="A665" s="25" t="s">
        <v>664</v>
      </c>
      <c r="B665" s="37"/>
      <c r="C665" s="41">
        <v>0</v>
      </c>
      <c r="D665" s="41">
        <v>0</v>
      </c>
      <c r="E665" s="41"/>
      <c r="F665" s="41">
        <v>2683.68</v>
      </c>
      <c r="G665" s="37"/>
      <c r="H665" s="38"/>
      <c r="I665" s="39">
        <v>3364.02</v>
      </c>
      <c r="J665" s="40">
        <f t="shared" si="18"/>
        <v>3364.02</v>
      </c>
    </row>
    <row r="666" spans="1:10" x14ac:dyDescent="0.25">
      <c r="A666" s="25" t="s">
        <v>665</v>
      </c>
      <c r="B666" s="37"/>
      <c r="C666" s="41">
        <v>0</v>
      </c>
      <c r="D666" s="41">
        <v>0</v>
      </c>
      <c r="E666" s="41"/>
      <c r="F666" s="41">
        <v>6590.18</v>
      </c>
      <c r="G666" s="37"/>
      <c r="H666" s="38"/>
      <c r="I666" s="39">
        <v>8221.61</v>
      </c>
      <c r="J666" s="40">
        <f t="shared" si="18"/>
        <v>8221.61</v>
      </c>
    </row>
    <row r="667" spans="1:10" x14ac:dyDescent="0.25">
      <c r="A667" s="25" t="s">
        <v>666</v>
      </c>
      <c r="B667" s="37"/>
      <c r="C667" s="41">
        <v>0</v>
      </c>
      <c r="D667" s="41">
        <v>34.47</v>
      </c>
      <c r="E667" s="41"/>
      <c r="F667" s="41">
        <v>1166.8900000000001</v>
      </c>
      <c r="G667" s="37"/>
      <c r="H667" s="38"/>
      <c r="I667" s="39">
        <v>2269.12</v>
      </c>
      <c r="J667" s="40">
        <f t="shared" si="18"/>
        <v>2269.12</v>
      </c>
    </row>
    <row r="668" spans="1:10" x14ac:dyDescent="0.25">
      <c r="A668" s="25" t="s">
        <v>667</v>
      </c>
      <c r="B668" s="37"/>
      <c r="C668" s="41">
        <v>721.99</v>
      </c>
      <c r="D668" s="41">
        <v>681.13</v>
      </c>
      <c r="E668" s="41"/>
      <c r="F668" s="41">
        <v>2049.9499999999998</v>
      </c>
      <c r="G668" s="37"/>
      <c r="H668" s="38"/>
      <c r="I668" s="39">
        <v>16332.14</v>
      </c>
      <c r="J668" s="40">
        <f t="shared" si="18"/>
        <v>16332.14</v>
      </c>
    </row>
    <row r="669" spans="1:10" x14ac:dyDescent="0.25">
      <c r="A669" s="25" t="s">
        <v>668</v>
      </c>
      <c r="B669" s="37"/>
      <c r="C669" s="41">
        <v>1015.33</v>
      </c>
      <c r="D669" s="41">
        <v>570.77</v>
      </c>
      <c r="E669" s="41"/>
      <c r="F669" s="41">
        <v>2662.85</v>
      </c>
      <c r="G669" s="37"/>
      <c r="H669" s="38"/>
      <c r="I669" s="39">
        <v>83271.3</v>
      </c>
      <c r="J669" s="40">
        <f t="shared" si="18"/>
        <v>83271.3</v>
      </c>
    </row>
    <row r="670" spans="1:10" x14ac:dyDescent="0.25">
      <c r="A670" s="25" t="s">
        <v>669</v>
      </c>
      <c r="B670" s="37"/>
      <c r="C670" s="41">
        <v>483.02</v>
      </c>
      <c r="D670" s="41">
        <v>1177.3499999999999</v>
      </c>
      <c r="E670" s="41"/>
      <c r="F670" s="41">
        <v>0</v>
      </c>
      <c r="G670" s="37"/>
      <c r="H670" s="38"/>
      <c r="I670" s="39">
        <v>12016.04</v>
      </c>
      <c r="J670" s="40">
        <f t="shared" si="18"/>
        <v>12016.04</v>
      </c>
    </row>
    <row r="671" spans="1:10" x14ac:dyDescent="0.25">
      <c r="A671" s="25" t="s">
        <v>670</v>
      </c>
      <c r="B671" s="37"/>
      <c r="C671" s="41">
        <v>195.95</v>
      </c>
      <c r="D671" s="41">
        <v>1243.3</v>
      </c>
      <c r="E671" s="41"/>
      <c r="F671" s="41">
        <v>128.93</v>
      </c>
      <c r="G671" s="37"/>
      <c r="H671" s="38"/>
      <c r="I671" s="39">
        <v>11294.05</v>
      </c>
      <c r="J671" s="40">
        <f t="shared" si="18"/>
        <v>11294.05</v>
      </c>
    </row>
    <row r="672" spans="1:10" x14ac:dyDescent="0.25">
      <c r="A672" s="25" t="s">
        <v>671</v>
      </c>
      <c r="B672" s="37"/>
      <c r="C672" s="41">
        <v>0</v>
      </c>
      <c r="D672" s="41">
        <v>1386.47</v>
      </c>
      <c r="E672" s="41"/>
      <c r="F672" s="41">
        <v>0</v>
      </c>
      <c r="G672" s="37"/>
      <c r="H672" s="38"/>
      <c r="I672" s="39">
        <v>11609.43</v>
      </c>
      <c r="J672" s="40">
        <f t="shared" si="18"/>
        <v>11609.43</v>
      </c>
    </row>
    <row r="673" spans="1:10" x14ac:dyDescent="0.25">
      <c r="A673" s="25" t="s">
        <v>672</v>
      </c>
      <c r="B673" s="37"/>
      <c r="C673" s="41">
        <v>0</v>
      </c>
      <c r="D673" s="41">
        <v>390.14</v>
      </c>
      <c r="E673" s="41"/>
      <c r="F673" s="41">
        <v>12619.03</v>
      </c>
      <c r="G673" s="37"/>
      <c r="H673" s="38"/>
      <c r="I673" s="39">
        <v>18627.05</v>
      </c>
      <c r="J673" s="40">
        <f t="shared" si="18"/>
        <v>18627.05</v>
      </c>
    </row>
    <row r="674" spans="1:10" x14ac:dyDescent="0.25">
      <c r="A674" s="25" t="s">
        <v>673</v>
      </c>
      <c r="B674" s="37"/>
      <c r="C674" s="41">
        <v>0</v>
      </c>
      <c r="D674" s="41">
        <v>0</v>
      </c>
      <c r="E674" s="41"/>
      <c r="F674" s="41">
        <v>0</v>
      </c>
      <c r="G674" s="37"/>
      <c r="H674" s="38"/>
      <c r="I674" s="39">
        <v>2792.77</v>
      </c>
      <c r="J674" s="40">
        <f t="shared" si="18"/>
        <v>2792.77</v>
      </c>
    </row>
    <row r="675" spans="1:10" x14ac:dyDescent="0.25">
      <c r="A675" s="25" t="s">
        <v>674</v>
      </c>
      <c r="B675" s="37"/>
      <c r="C675" s="41">
        <v>0</v>
      </c>
      <c r="D675" s="41">
        <v>0</v>
      </c>
      <c r="E675" s="41"/>
      <c r="F675" s="41">
        <v>0</v>
      </c>
      <c r="G675" s="37"/>
      <c r="H675" s="38"/>
      <c r="I675" s="39">
        <v>12995.89</v>
      </c>
      <c r="J675" s="40">
        <f t="shared" si="18"/>
        <v>12995.89</v>
      </c>
    </row>
    <row r="676" spans="1:10" x14ac:dyDescent="0.25">
      <c r="A676" s="25" t="s">
        <v>675</v>
      </c>
      <c r="B676" s="37"/>
      <c r="C676" s="41">
        <v>0</v>
      </c>
      <c r="D676" s="41">
        <v>0</v>
      </c>
      <c r="E676" s="41"/>
      <c r="F676" s="41">
        <v>757.5</v>
      </c>
      <c r="G676" s="37"/>
      <c r="H676" s="38"/>
      <c r="I676" s="39">
        <v>1184.1500000000001</v>
      </c>
      <c r="J676" s="40">
        <f t="shared" si="18"/>
        <v>1184.1500000000001</v>
      </c>
    </row>
    <row r="677" spans="1:10" x14ac:dyDescent="0.25">
      <c r="A677" s="25" t="s">
        <v>676</v>
      </c>
      <c r="B677" s="37"/>
      <c r="C677" s="41">
        <v>0</v>
      </c>
      <c r="D677" s="41">
        <v>0</v>
      </c>
      <c r="E677" s="41"/>
      <c r="F677" s="41">
        <v>4118.74</v>
      </c>
      <c r="G677" s="37"/>
      <c r="H677" s="38"/>
      <c r="I677" s="39">
        <v>7239.77</v>
      </c>
      <c r="J677" s="40">
        <f t="shared" si="18"/>
        <v>7239.77</v>
      </c>
    </row>
    <row r="678" spans="1:10" x14ac:dyDescent="0.25">
      <c r="A678" s="25" t="s">
        <v>677</v>
      </c>
      <c r="B678" s="37"/>
      <c r="C678" s="41">
        <v>0</v>
      </c>
      <c r="D678" s="41">
        <v>0</v>
      </c>
      <c r="E678" s="41"/>
      <c r="F678" s="41">
        <v>2142.91</v>
      </c>
      <c r="G678" s="37"/>
      <c r="H678" s="38"/>
      <c r="I678" s="39">
        <v>4072.13</v>
      </c>
      <c r="J678" s="40">
        <f t="shared" si="18"/>
        <v>4072.13</v>
      </c>
    </row>
    <row r="679" spans="1:10" x14ac:dyDescent="0.25">
      <c r="A679" s="25" t="s">
        <v>678</v>
      </c>
      <c r="B679" s="37"/>
      <c r="C679" s="41">
        <v>688.23</v>
      </c>
      <c r="D679" s="41">
        <v>0</v>
      </c>
      <c r="E679" s="41"/>
      <c r="F679" s="41">
        <v>0</v>
      </c>
      <c r="G679" s="37"/>
      <c r="H679" s="38"/>
      <c r="I679" s="39">
        <v>3849.97</v>
      </c>
      <c r="J679" s="40">
        <f t="shared" si="18"/>
        <v>3849.97</v>
      </c>
    </row>
    <row r="680" spans="1:10" x14ac:dyDescent="0.25">
      <c r="A680" s="25" t="s">
        <v>679</v>
      </c>
      <c r="B680" s="37"/>
      <c r="C680" s="41">
        <v>264.74</v>
      </c>
      <c r="D680" s="41">
        <v>1089.94</v>
      </c>
      <c r="E680" s="41"/>
      <c r="F680" s="41">
        <v>0</v>
      </c>
      <c r="G680" s="37"/>
      <c r="H680" s="38"/>
      <c r="I680" s="39">
        <v>10399.49</v>
      </c>
      <c r="J680" s="40">
        <f t="shared" si="18"/>
        <v>10399.49</v>
      </c>
    </row>
    <row r="681" spans="1:10" x14ac:dyDescent="0.25">
      <c r="A681" s="25" t="s">
        <v>680</v>
      </c>
      <c r="B681" s="37"/>
      <c r="C681" s="41">
        <v>0</v>
      </c>
      <c r="D681" s="41">
        <v>1012.34</v>
      </c>
      <c r="E681" s="41"/>
      <c r="F681" s="41">
        <v>0</v>
      </c>
      <c r="G681" s="37"/>
      <c r="H681" s="38"/>
      <c r="I681" s="39">
        <v>8650.0400000000009</v>
      </c>
      <c r="J681" s="40">
        <f t="shared" si="18"/>
        <v>8650.0400000000009</v>
      </c>
    </row>
    <row r="682" spans="1:10" x14ac:dyDescent="0.25">
      <c r="A682" s="25" t="s">
        <v>681</v>
      </c>
      <c r="B682" s="37"/>
      <c r="C682" s="41">
        <v>0</v>
      </c>
      <c r="D682" s="41">
        <v>1075.6300000000001</v>
      </c>
      <c r="E682" s="41"/>
      <c r="F682" s="41">
        <v>0</v>
      </c>
      <c r="G682" s="37"/>
      <c r="H682" s="38"/>
      <c r="I682" s="39">
        <v>14630.3</v>
      </c>
      <c r="J682" s="40">
        <f t="shared" si="18"/>
        <v>14630.3</v>
      </c>
    </row>
    <row r="683" spans="1:10" x14ac:dyDescent="0.25">
      <c r="A683" s="25" t="s">
        <v>682</v>
      </c>
      <c r="B683" s="37"/>
      <c r="C683" s="41">
        <v>0</v>
      </c>
      <c r="D683" s="41">
        <v>1160.24</v>
      </c>
      <c r="E683" s="41"/>
      <c r="F683" s="41">
        <v>0</v>
      </c>
      <c r="G683" s="37"/>
      <c r="H683" s="38"/>
      <c r="I683" s="39">
        <v>13136.72</v>
      </c>
      <c r="J683" s="40">
        <f t="shared" si="18"/>
        <v>13136.72</v>
      </c>
    </row>
    <row r="684" spans="1:10" x14ac:dyDescent="0.25">
      <c r="A684" s="25" t="s">
        <v>683</v>
      </c>
      <c r="B684" s="37"/>
      <c r="C684" s="41">
        <v>0</v>
      </c>
      <c r="D684" s="41">
        <v>1282.24</v>
      </c>
      <c r="E684" s="41"/>
      <c r="F684" s="41">
        <v>0</v>
      </c>
      <c r="G684" s="37"/>
      <c r="H684" s="38"/>
      <c r="I684" s="39">
        <v>10974.71</v>
      </c>
      <c r="J684" s="40">
        <f t="shared" si="18"/>
        <v>10974.71</v>
      </c>
    </row>
    <row r="685" spans="1:10" x14ac:dyDescent="0.25">
      <c r="A685" s="25" t="s">
        <v>684</v>
      </c>
      <c r="B685" s="37"/>
      <c r="C685" s="41">
        <v>0</v>
      </c>
      <c r="D685" s="41">
        <v>838.66</v>
      </c>
      <c r="E685" s="41"/>
      <c r="F685" s="41">
        <v>0</v>
      </c>
      <c r="G685" s="37"/>
      <c r="H685" s="38"/>
      <c r="I685" s="39">
        <v>4573.95</v>
      </c>
      <c r="J685" s="40">
        <f t="shared" si="18"/>
        <v>4573.95</v>
      </c>
    </row>
    <row r="686" spans="1:10" x14ac:dyDescent="0.25">
      <c r="A686" s="25" t="s">
        <v>685</v>
      </c>
      <c r="B686" s="37"/>
      <c r="C686" s="41">
        <v>0</v>
      </c>
      <c r="D686" s="41">
        <v>0</v>
      </c>
      <c r="E686" s="41"/>
      <c r="F686" s="41">
        <v>0</v>
      </c>
      <c r="G686" s="37"/>
      <c r="H686" s="38"/>
      <c r="I686" s="39">
        <v>876.71</v>
      </c>
      <c r="J686" s="40">
        <f t="shared" si="18"/>
        <v>876.71</v>
      </c>
    </row>
    <row r="687" spans="1:10" x14ac:dyDescent="0.25">
      <c r="A687" s="25" t="s">
        <v>686</v>
      </c>
      <c r="B687" s="37"/>
      <c r="C687" s="41">
        <v>0</v>
      </c>
      <c r="D687" s="41">
        <v>0</v>
      </c>
      <c r="E687" s="41"/>
      <c r="F687" s="41">
        <v>934.13</v>
      </c>
      <c r="G687" s="37"/>
      <c r="H687" s="38"/>
      <c r="I687" s="39">
        <v>6374.97</v>
      </c>
      <c r="J687" s="40">
        <f t="shared" si="18"/>
        <v>6374.97</v>
      </c>
    </row>
    <row r="688" spans="1:10" x14ac:dyDescent="0.25">
      <c r="A688" s="25" t="s">
        <v>687</v>
      </c>
      <c r="B688" s="37"/>
      <c r="C688" s="41">
        <v>0</v>
      </c>
      <c r="D688" s="41">
        <v>0</v>
      </c>
      <c r="E688" s="41"/>
      <c r="F688" s="41">
        <v>0</v>
      </c>
      <c r="G688" s="37"/>
      <c r="H688" s="38"/>
      <c r="I688" s="39">
        <v>11300</v>
      </c>
      <c r="J688" s="40">
        <f t="shared" si="18"/>
        <v>11300</v>
      </c>
    </row>
    <row r="689" spans="1:10" x14ac:dyDescent="0.25">
      <c r="A689" s="25" t="s">
        <v>688</v>
      </c>
      <c r="B689" s="37"/>
      <c r="C689" s="41">
        <v>0</v>
      </c>
      <c r="D689" s="41">
        <v>0</v>
      </c>
      <c r="E689" s="41"/>
      <c r="F689" s="41">
        <v>0</v>
      </c>
      <c r="G689" s="37"/>
      <c r="H689" s="38"/>
      <c r="I689" s="39">
        <v>11643.14</v>
      </c>
      <c r="J689" s="40">
        <f t="shared" si="18"/>
        <v>11643.14</v>
      </c>
    </row>
    <row r="690" spans="1:10" x14ac:dyDescent="0.25">
      <c r="A690" s="25" t="s">
        <v>689</v>
      </c>
      <c r="B690" s="37"/>
      <c r="C690" s="41">
        <v>0</v>
      </c>
      <c r="D690" s="41">
        <v>0</v>
      </c>
      <c r="E690" s="41"/>
      <c r="F690" s="41">
        <v>18035.97</v>
      </c>
      <c r="G690" s="37"/>
      <c r="H690" s="38"/>
      <c r="I690" s="39">
        <v>19204.25</v>
      </c>
      <c r="J690" s="40">
        <f t="shared" si="18"/>
        <v>19204.25</v>
      </c>
    </row>
    <row r="691" spans="1:10" x14ac:dyDescent="0.25">
      <c r="A691" s="25" t="s">
        <v>690</v>
      </c>
      <c r="B691" s="37"/>
      <c r="C691" s="41">
        <v>296.67</v>
      </c>
      <c r="D691" s="41">
        <v>572.58000000000004</v>
      </c>
      <c r="E691" s="41"/>
      <c r="F691" s="41">
        <v>4404.1099999999997</v>
      </c>
      <c r="G691" s="37"/>
      <c r="H691" s="38"/>
      <c r="I691" s="39">
        <v>13249.78</v>
      </c>
      <c r="J691" s="40">
        <f t="shared" si="18"/>
        <v>13249.78</v>
      </c>
    </row>
    <row r="692" spans="1:10" x14ac:dyDescent="0.25">
      <c r="A692" s="25" t="s">
        <v>691</v>
      </c>
      <c r="B692" s="37"/>
      <c r="C692" s="41">
        <v>580.63</v>
      </c>
      <c r="D692" s="41">
        <v>1123.26</v>
      </c>
      <c r="E692" s="41"/>
      <c r="F692" s="41">
        <v>0</v>
      </c>
      <c r="G692" s="37"/>
      <c r="H692" s="38"/>
      <c r="I692" s="39">
        <v>61038.25</v>
      </c>
      <c r="J692" s="40">
        <f t="shared" si="18"/>
        <v>61038.25</v>
      </c>
    </row>
    <row r="693" spans="1:10" x14ac:dyDescent="0.25">
      <c r="A693" s="25" t="s">
        <v>692</v>
      </c>
      <c r="B693" s="37"/>
      <c r="C693" s="41">
        <v>881.43</v>
      </c>
      <c r="D693" s="41">
        <v>1374.17</v>
      </c>
      <c r="E693" s="41"/>
      <c r="F693" s="41">
        <v>0</v>
      </c>
      <c r="G693" s="37"/>
      <c r="H693" s="38"/>
      <c r="I693" s="39">
        <v>26951.8</v>
      </c>
      <c r="J693" s="40">
        <f t="shared" si="18"/>
        <v>26951.8</v>
      </c>
    </row>
    <row r="694" spans="1:10" x14ac:dyDescent="0.25">
      <c r="A694" s="25" t="s">
        <v>693</v>
      </c>
      <c r="B694" s="37"/>
      <c r="C694" s="41">
        <v>64.39</v>
      </c>
      <c r="D694" s="41">
        <v>902.25</v>
      </c>
      <c r="E694" s="41"/>
      <c r="F694" s="41">
        <v>0</v>
      </c>
      <c r="G694" s="37"/>
      <c r="H694" s="38"/>
      <c r="I694" s="39">
        <v>16962.89</v>
      </c>
      <c r="J694" s="40">
        <f t="shared" si="18"/>
        <v>16962.89</v>
      </c>
    </row>
    <row r="695" spans="1:10" x14ac:dyDescent="0.25">
      <c r="A695" s="25" t="s">
        <v>694</v>
      </c>
      <c r="B695" s="37"/>
      <c r="C695" s="41">
        <v>0</v>
      </c>
      <c r="D695" s="41">
        <v>1096.5</v>
      </c>
      <c r="E695" s="41"/>
      <c r="F695" s="41">
        <v>0</v>
      </c>
      <c r="G695" s="37"/>
      <c r="H695" s="38"/>
      <c r="I695" s="39">
        <v>17847.53</v>
      </c>
      <c r="J695" s="40">
        <f t="shared" si="18"/>
        <v>17847.53</v>
      </c>
    </row>
    <row r="696" spans="1:10" x14ac:dyDescent="0.25">
      <c r="A696" s="25" t="s">
        <v>695</v>
      </c>
      <c r="B696" s="37"/>
      <c r="C696" s="41">
        <v>0</v>
      </c>
      <c r="D696" s="41">
        <v>1105.1300000000001</v>
      </c>
      <c r="E696" s="41"/>
      <c r="F696" s="41">
        <v>0</v>
      </c>
      <c r="G696" s="37"/>
      <c r="H696" s="38"/>
      <c r="I696" s="39">
        <v>13579.04</v>
      </c>
      <c r="J696" s="40">
        <f t="shared" si="18"/>
        <v>13579.04</v>
      </c>
    </row>
    <row r="697" spans="1:10" x14ac:dyDescent="0.25">
      <c r="A697" s="25" t="s">
        <v>696</v>
      </c>
      <c r="B697" s="37"/>
      <c r="C697" s="41">
        <v>0</v>
      </c>
      <c r="D697" s="41">
        <v>729.19</v>
      </c>
      <c r="E697" s="41"/>
      <c r="F697" s="41">
        <v>0</v>
      </c>
      <c r="G697" s="37"/>
      <c r="H697" s="38"/>
      <c r="I697" s="39">
        <v>14666</v>
      </c>
      <c r="J697" s="40">
        <f t="shared" si="18"/>
        <v>14666</v>
      </c>
    </row>
    <row r="698" spans="1:10" x14ac:dyDescent="0.25">
      <c r="A698" s="25" t="s">
        <v>697</v>
      </c>
      <c r="B698" s="37"/>
      <c r="C698" s="41">
        <v>0</v>
      </c>
      <c r="D698" s="41">
        <v>0</v>
      </c>
      <c r="E698" s="41"/>
      <c r="F698" s="41">
        <v>2221.09</v>
      </c>
      <c r="G698" s="37"/>
      <c r="H698" s="38"/>
      <c r="I698" s="39">
        <v>2790.78</v>
      </c>
      <c r="J698" s="40">
        <f t="shared" si="18"/>
        <v>2790.78</v>
      </c>
    </row>
    <row r="699" spans="1:10" x14ac:dyDescent="0.25">
      <c r="A699" s="25" t="s">
        <v>698</v>
      </c>
      <c r="B699" s="37"/>
      <c r="C699" s="41">
        <v>0</v>
      </c>
      <c r="D699" s="41">
        <v>0</v>
      </c>
      <c r="E699" s="41"/>
      <c r="F699" s="41">
        <v>5963.65</v>
      </c>
      <c r="G699" s="37"/>
      <c r="H699" s="38"/>
      <c r="I699" s="39">
        <v>10909.25</v>
      </c>
      <c r="J699" s="40">
        <f t="shared" si="18"/>
        <v>10909.25</v>
      </c>
    </row>
    <row r="700" spans="1:10" x14ac:dyDescent="0.25">
      <c r="A700" s="25" t="s">
        <v>699</v>
      </c>
      <c r="B700" s="37"/>
      <c r="C700" s="41">
        <v>0</v>
      </c>
      <c r="D700" s="41">
        <v>0</v>
      </c>
      <c r="E700" s="41"/>
      <c r="F700" s="41">
        <v>4677.1000000000004</v>
      </c>
      <c r="G700" s="37"/>
      <c r="H700" s="38"/>
      <c r="I700" s="39">
        <v>19755.66</v>
      </c>
      <c r="J700" s="40">
        <f t="shared" si="18"/>
        <v>19755.66</v>
      </c>
    </row>
    <row r="701" spans="1:10" x14ac:dyDescent="0.25">
      <c r="A701" s="25" t="s">
        <v>700</v>
      </c>
      <c r="B701" s="37"/>
      <c r="C701" s="41">
        <v>0</v>
      </c>
      <c r="D701" s="41">
        <v>0</v>
      </c>
      <c r="E701" s="41"/>
      <c r="F701" s="41">
        <v>938.15</v>
      </c>
      <c r="G701" s="37"/>
      <c r="H701" s="38"/>
      <c r="I701" s="39">
        <v>5125.3599999999997</v>
      </c>
      <c r="J701" s="40">
        <f t="shared" si="18"/>
        <v>5125.3599999999997</v>
      </c>
    </row>
    <row r="702" spans="1:10" x14ac:dyDescent="0.25">
      <c r="A702" s="25" t="s">
        <v>701</v>
      </c>
      <c r="B702" s="37"/>
      <c r="C702" s="41">
        <v>0</v>
      </c>
      <c r="D702" s="41">
        <v>0</v>
      </c>
      <c r="E702" s="41"/>
      <c r="F702" s="41">
        <v>4763.6400000000003</v>
      </c>
      <c r="G702" s="37"/>
      <c r="H702" s="38"/>
      <c r="I702" s="39">
        <v>5992.15</v>
      </c>
      <c r="J702" s="40">
        <f t="shared" si="18"/>
        <v>5992.15</v>
      </c>
    </row>
    <row r="703" spans="1:10" x14ac:dyDescent="0.25">
      <c r="A703" s="25" t="s">
        <v>702</v>
      </c>
      <c r="B703" s="37"/>
      <c r="C703" s="41">
        <v>0</v>
      </c>
      <c r="D703" s="41">
        <v>71.91</v>
      </c>
      <c r="E703" s="41"/>
      <c r="F703" s="41">
        <v>1071.82</v>
      </c>
      <c r="G703" s="37"/>
      <c r="H703" s="38"/>
      <c r="I703" s="39">
        <v>3284.68</v>
      </c>
      <c r="J703" s="40">
        <f t="shared" si="18"/>
        <v>3284.68</v>
      </c>
    </row>
    <row r="704" spans="1:10" x14ac:dyDescent="0.25">
      <c r="A704" s="25" t="s">
        <v>703</v>
      </c>
      <c r="B704" s="37"/>
      <c r="C704" s="41">
        <v>1193.73</v>
      </c>
      <c r="D704" s="41">
        <v>1433.4</v>
      </c>
      <c r="E704" s="41"/>
      <c r="F704" s="41">
        <v>0</v>
      </c>
      <c r="G704" s="37"/>
      <c r="H704" s="38"/>
      <c r="I704" s="39">
        <v>16006.84</v>
      </c>
      <c r="J704" s="40">
        <f t="shared" si="18"/>
        <v>16006.84</v>
      </c>
    </row>
    <row r="705" spans="1:10" x14ac:dyDescent="0.25">
      <c r="A705" s="25" t="s">
        <v>704</v>
      </c>
      <c r="B705" s="37"/>
      <c r="C705" s="41">
        <v>632.44000000000005</v>
      </c>
      <c r="D705" s="41">
        <v>1135.8599999999999</v>
      </c>
      <c r="E705" s="41"/>
      <c r="F705" s="41">
        <v>1900.65</v>
      </c>
      <c r="G705" s="37"/>
      <c r="H705" s="38"/>
      <c r="I705" s="39">
        <v>16568.18</v>
      </c>
      <c r="J705" s="40">
        <f t="shared" si="18"/>
        <v>16568.18</v>
      </c>
    </row>
    <row r="706" spans="1:10" x14ac:dyDescent="0.25">
      <c r="A706" s="25" t="s">
        <v>705</v>
      </c>
      <c r="B706" s="37"/>
      <c r="C706" s="41">
        <v>55.84</v>
      </c>
      <c r="D706" s="41">
        <v>1170.07</v>
      </c>
      <c r="E706" s="41"/>
      <c r="F706" s="41">
        <v>0</v>
      </c>
      <c r="G706" s="37"/>
      <c r="H706" s="38"/>
      <c r="I706" s="39">
        <v>12648.78</v>
      </c>
      <c r="J706" s="40">
        <f t="shared" si="18"/>
        <v>12648.78</v>
      </c>
    </row>
    <row r="707" spans="1:10" x14ac:dyDescent="0.25">
      <c r="A707" s="25" t="s">
        <v>706</v>
      </c>
      <c r="B707" s="37"/>
      <c r="C707" s="41">
        <v>0</v>
      </c>
      <c r="D707" s="41">
        <v>770.68</v>
      </c>
      <c r="E707" s="41"/>
      <c r="F707" s="41">
        <v>5709.52</v>
      </c>
      <c r="G707" s="37"/>
      <c r="H707" s="38"/>
      <c r="I707" s="39">
        <v>22863.8</v>
      </c>
      <c r="J707" s="40">
        <f t="shared" ref="J707:J757" si="19">H707+I707</f>
        <v>22863.8</v>
      </c>
    </row>
    <row r="708" spans="1:10" x14ac:dyDescent="0.25">
      <c r="A708" s="25" t="s">
        <v>707</v>
      </c>
      <c r="B708" s="37"/>
      <c r="C708" s="41">
        <v>0</v>
      </c>
      <c r="D708" s="41">
        <v>922.53</v>
      </c>
      <c r="E708" s="41"/>
      <c r="F708" s="41">
        <v>1966.84</v>
      </c>
      <c r="G708" s="37"/>
      <c r="H708" s="38"/>
      <c r="I708" s="39">
        <v>9681.4599999999991</v>
      </c>
      <c r="J708" s="40">
        <f t="shared" si="19"/>
        <v>9681.4599999999991</v>
      </c>
    </row>
    <row r="709" spans="1:10" x14ac:dyDescent="0.25">
      <c r="A709" s="25" t="s">
        <v>708</v>
      </c>
      <c r="B709" s="37"/>
      <c r="C709" s="41">
        <v>0</v>
      </c>
      <c r="D709" s="41">
        <v>453.38</v>
      </c>
      <c r="E709" s="41"/>
      <c r="F709" s="41">
        <v>16096.21</v>
      </c>
      <c r="G709" s="37"/>
      <c r="H709" s="38"/>
      <c r="I709" s="39">
        <v>20114.669999999998</v>
      </c>
      <c r="J709" s="40">
        <f t="shared" si="19"/>
        <v>20114.669999999998</v>
      </c>
    </row>
    <row r="710" spans="1:10" x14ac:dyDescent="0.25">
      <c r="A710" s="25" t="s">
        <v>709</v>
      </c>
      <c r="B710" s="37"/>
      <c r="C710" s="41">
        <v>0</v>
      </c>
      <c r="D710" s="41">
        <v>0</v>
      </c>
      <c r="E710" s="41"/>
      <c r="F710" s="41">
        <v>0</v>
      </c>
      <c r="G710" s="37"/>
      <c r="H710" s="38"/>
      <c r="I710" s="39">
        <v>1075.06</v>
      </c>
      <c r="J710" s="40">
        <f t="shared" si="19"/>
        <v>1075.06</v>
      </c>
    </row>
    <row r="711" spans="1:10" x14ac:dyDescent="0.25">
      <c r="A711" s="25" t="s">
        <v>710</v>
      </c>
      <c r="B711" s="37"/>
      <c r="C711" s="41">
        <v>0</v>
      </c>
      <c r="D711" s="41">
        <v>0</v>
      </c>
      <c r="E711" s="41"/>
      <c r="F711" s="41">
        <v>1386.07</v>
      </c>
      <c r="G711" s="37"/>
      <c r="H711" s="38"/>
      <c r="I711" s="39">
        <v>6492</v>
      </c>
      <c r="J711" s="40">
        <f t="shared" si="19"/>
        <v>6492</v>
      </c>
    </row>
    <row r="712" spans="1:10" x14ac:dyDescent="0.25">
      <c r="A712" s="25" t="s">
        <v>711</v>
      </c>
      <c r="B712" s="37"/>
      <c r="C712" s="41">
        <v>0</v>
      </c>
      <c r="D712" s="41">
        <v>0</v>
      </c>
      <c r="E712" s="41"/>
      <c r="F712" s="41">
        <v>4276.8900000000003</v>
      </c>
      <c r="G712" s="37"/>
      <c r="H712" s="38"/>
      <c r="I712" s="39">
        <v>5892.98</v>
      </c>
      <c r="J712" s="40">
        <f t="shared" si="19"/>
        <v>5892.98</v>
      </c>
    </row>
    <row r="713" spans="1:10" x14ac:dyDescent="0.25">
      <c r="A713" s="25" t="s">
        <v>712</v>
      </c>
      <c r="B713" s="37"/>
      <c r="C713" s="41">
        <v>0</v>
      </c>
      <c r="D713" s="41">
        <v>0</v>
      </c>
      <c r="E713" s="41"/>
      <c r="F713" s="41">
        <v>3016.11</v>
      </c>
      <c r="G713" s="37"/>
      <c r="H713" s="38"/>
      <c r="I713" s="39">
        <v>3473.11</v>
      </c>
      <c r="J713" s="40">
        <f t="shared" si="19"/>
        <v>3473.11</v>
      </c>
    </row>
    <row r="714" spans="1:10" x14ac:dyDescent="0.25">
      <c r="A714" s="25" t="s">
        <v>713</v>
      </c>
      <c r="B714" s="37"/>
      <c r="C714" s="41">
        <v>131.69999999999999</v>
      </c>
      <c r="D714" s="41">
        <v>0</v>
      </c>
      <c r="E714" s="41"/>
      <c r="F714" s="41">
        <v>6106.6</v>
      </c>
      <c r="G714" s="37"/>
      <c r="H714" s="38"/>
      <c r="I714" s="39">
        <v>11292.07</v>
      </c>
      <c r="J714" s="40">
        <f t="shared" si="19"/>
        <v>11292.07</v>
      </c>
    </row>
    <row r="715" spans="1:10" x14ac:dyDescent="0.25">
      <c r="A715" s="25" t="s">
        <v>714</v>
      </c>
      <c r="B715" s="37"/>
      <c r="C715" s="41">
        <v>274.10000000000002</v>
      </c>
      <c r="D715" s="41">
        <v>272.55</v>
      </c>
      <c r="E715" s="41"/>
      <c r="F715" s="41">
        <v>2803.68</v>
      </c>
      <c r="G715" s="37"/>
      <c r="H715" s="38"/>
      <c r="I715" s="39">
        <v>14094.75</v>
      </c>
      <c r="J715" s="40">
        <f t="shared" si="19"/>
        <v>14094.75</v>
      </c>
    </row>
    <row r="716" spans="1:10" x14ac:dyDescent="0.25">
      <c r="A716" s="25" t="s">
        <v>715</v>
      </c>
      <c r="B716" s="37"/>
      <c r="C716" s="41">
        <v>342.61</v>
      </c>
      <c r="D716" s="41">
        <v>1394.4</v>
      </c>
      <c r="E716" s="41"/>
      <c r="F716" s="41">
        <v>1010.3</v>
      </c>
      <c r="G716" s="37"/>
      <c r="H716" s="38"/>
      <c r="I716" s="39">
        <v>14116.57</v>
      </c>
      <c r="J716" s="40">
        <f t="shared" si="19"/>
        <v>14116.57</v>
      </c>
    </row>
    <row r="717" spans="1:10" x14ac:dyDescent="0.25">
      <c r="A717" s="25" t="s">
        <v>716</v>
      </c>
      <c r="B717" s="37"/>
      <c r="C717" s="41">
        <v>387.71</v>
      </c>
      <c r="D717" s="41">
        <v>884.78</v>
      </c>
      <c r="E717" s="41"/>
      <c r="F717" s="41">
        <v>2124.13</v>
      </c>
      <c r="G717" s="37"/>
      <c r="H717" s="38"/>
      <c r="I717" s="39">
        <v>174101.72</v>
      </c>
      <c r="J717" s="40">
        <f t="shared" si="19"/>
        <v>174101.72</v>
      </c>
    </row>
    <row r="718" spans="1:10" x14ac:dyDescent="0.25">
      <c r="A718" s="25" t="s">
        <v>717</v>
      </c>
      <c r="B718" s="37"/>
      <c r="C718" s="41">
        <v>824.98</v>
      </c>
      <c r="D718" s="41">
        <v>1031.7</v>
      </c>
      <c r="E718" s="41"/>
      <c r="F718" s="41">
        <v>2026.96</v>
      </c>
      <c r="G718" s="37"/>
      <c r="H718" s="38"/>
      <c r="I718" s="39">
        <v>37831.300000000003</v>
      </c>
      <c r="J718" s="40">
        <f t="shared" si="19"/>
        <v>37831.300000000003</v>
      </c>
    </row>
    <row r="719" spans="1:10" x14ac:dyDescent="0.25">
      <c r="A719" s="25" t="s">
        <v>718</v>
      </c>
      <c r="B719" s="37"/>
      <c r="C719" s="41">
        <v>879.7</v>
      </c>
      <c r="D719" s="41">
        <v>1109.3699999999999</v>
      </c>
      <c r="E719" s="41"/>
      <c r="F719" s="41">
        <v>4857.3900000000003</v>
      </c>
      <c r="G719" s="37"/>
      <c r="H719" s="38"/>
      <c r="I719" s="39">
        <v>22441.32</v>
      </c>
      <c r="J719" s="40">
        <f t="shared" si="19"/>
        <v>22441.32</v>
      </c>
    </row>
    <row r="720" spans="1:10" x14ac:dyDescent="0.25">
      <c r="A720" s="25" t="s">
        <v>719</v>
      </c>
      <c r="B720" s="37"/>
      <c r="C720" s="41">
        <v>94.93</v>
      </c>
      <c r="D720" s="41">
        <v>1520.17</v>
      </c>
      <c r="E720" s="41"/>
      <c r="F720" s="41">
        <v>0</v>
      </c>
      <c r="G720" s="37"/>
      <c r="H720" s="38"/>
      <c r="I720" s="39">
        <v>14330.79</v>
      </c>
      <c r="J720" s="40">
        <f t="shared" si="19"/>
        <v>14330.79</v>
      </c>
    </row>
    <row r="721" spans="1:10" x14ac:dyDescent="0.25">
      <c r="A721" s="25" t="s">
        <v>720</v>
      </c>
      <c r="B721" s="37"/>
      <c r="C721" s="41">
        <v>0</v>
      </c>
      <c r="D721" s="41">
        <v>1459.3</v>
      </c>
      <c r="E721" s="41"/>
      <c r="F721" s="41">
        <v>0</v>
      </c>
      <c r="G721" s="37"/>
      <c r="H721" s="38"/>
      <c r="I721" s="39">
        <v>20368.560000000001</v>
      </c>
      <c r="J721" s="40">
        <f t="shared" si="19"/>
        <v>20368.560000000001</v>
      </c>
    </row>
    <row r="722" spans="1:10" x14ac:dyDescent="0.25">
      <c r="A722" s="25" t="s">
        <v>721</v>
      </c>
      <c r="B722" s="37"/>
      <c r="C722" s="41">
        <v>0</v>
      </c>
      <c r="D722" s="41">
        <v>0</v>
      </c>
      <c r="E722" s="41"/>
      <c r="F722" s="41">
        <v>7475.02</v>
      </c>
      <c r="G722" s="37"/>
      <c r="H722" s="38"/>
      <c r="I722" s="39">
        <v>31061.61</v>
      </c>
      <c r="J722" s="40">
        <f t="shared" si="19"/>
        <v>31061.61</v>
      </c>
    </row>
    <row r="723" spans="1:10" x14ac:dyDescent="0.25">
      <c r="A723" s="25" t="s">
        <v>722</v>
      </c>
      <c r="B723" s="37"/>
      <c r="C723" s="41">
        <v>0</v>
      </c>
      <c r="D723" s="41">
        <v>0</v>
      </c>
      <c r="E723" s="41"/>
      <c r="F723" s="41">
        <v>149.56</v>
      </c>
      <c r="G723" s="37"/>
      <c r="H723" s="38"/>
      <c r="I723" s="39">
        <v>47851.94</v>
      </c>
      <c r="J723" s="40">
        <f t="shared" si="19"/>
        <v>47851.94</v>
      </c>
    </row>
    <row r="724" spans="1:10" x14ac:dyDescent="0.25">
      <c r="A724" s="25" t="s">
        <v>723</v>
      </c>
      <c r="B724" s="37"/>
      <c r="C724" s="41">
        <v>0</v>
      </c>
      <c r="D724" s="41">
        <v>0</v>
      </c>
      <c r="E724" s="41"/>
      <c r="F724" s="41">
        <v>3998.74</v>
      </c>
      <c r="G724" s="37"/>
      <c r="H724" s="38"/>
      <c r="I724" s="39">
        <v>25162.68</v>
      </c>
      <c r="J724" s="40">
        <f t="shared" si="19"/>
        <v>25162.68</v>
      </c>
    </row>
    <row r="725" spans="1:10" x14ac:dyDescent="0.25">
      <c r="A725" s="25" t="s">
        <v>724</v>
      </c>
      <c r="B725" s="37"/>
      <c r="C725" s="41">
        <v>0</v>
      </c>
      <c r="D725" s="41">
        <v>0</v>
      </c>
      <c r="E725" s="41"/>
      <c r="F725" s="41">
        <v>2000.36</v>
      </c>
      <c r="G725" s="37"/>
      <c r="H725" s="38"/>
      <c r="I725" s="39">
        <v>5315.78</v>
      </c>
      <c r="J725" s="40">
        <f t="shared" si="19"/>
        <v>5315.78</v>
      </c>
    </row>
    <row r="726" spans="1:10" x14ac:dyDescent="0.25">
      <c r="A726" s="25" t="s">
        <v>725</v>
      </c>
      <c r="B726" s="37"/>
      <c r="C726" s="41">
        <v>213.86</v>
      </c>
      <c r="D726" s="41">
        <v>0</v>
      </c>
      <c r="E726" s="41"/>
      <c r="F726" s="41">
        <v>4405.0200000000004</v>
      </c>
      <c r="G726" s="37"/>
      <c r="H726" s="38"/>
      <c r="I726" s="39">
        <v>21709.41</v>
      </c>
      <c r="J726" s="40">
        <f t="shared" si="19"/>
        <v>21709.41</v>
      </c>
    </row>
    <row r="727" spans="1:10" x14ac:dyDescent="0.25">
      <c r="A727" s="25" t="s">
        <v>726</v>
      </c>
      <c r="B727" s="37"/>
      <c r="C727" s="41">
        <v>473.34</v>
      </c>
      <c r="D727" s="41">
        <v>348.24</v>
      </c>
      <c r="E727" s="41"/>
      <c r="F727" s="41">
        <v>2250.9</v>
      </c>
      <c r="G727" s="37"/>
      <c r="H727" s="38"/>
      <c r="I727" s="39">
        <v>52957.46</v>
      </c>
      <c r="J727" s="40">
        <f t="shared" si="19"/>
        <v>52957.46</v>
      </c>
    </row>
    <row r="728" spans="1:10" x14ac:dyDescent="0.25">
      <c r="A728" s="25" t="s">
        <v>727</v>
      </c>
      <c r="B728" s="37"/>
      <c r="C728" s="41">
        <v>0</v>
      </c>
      <c r="D728" s="41">
        <v>800.48</v>
      </c>
      <c r="E728" s="41"/>
      <c r="F728" s="41">
        <v>2027.42</v>
      </c>
      <c r="G728" s="37"/>
      <c r="H728" s="38"/>
      <c r="I728" s="39">
        <v>124678.84</v>
      </c>
      <c r="J728" s="40">
        <f t="shared" si="19"/>
        <v>124678.84</v>
      </c>
    </row>
    <row r="729" spans="1:10" x14ac:dyDescent="0.25">
      <c r="A729" s="25" t="s">
        <v>728</v>
      </c>
      <c r="B729" s="37"/>
      <c r="C729" s="41">
        <v>64.91</v>
      </c>
      <c r="D729" s="41">
        <v>848.52</v>
      </c>
      <c r="E729" s="41"/>
      <c r="F729" s="41">
        <v>3883.18</v>
      </c>
      <c r="G729" s="37"/>
      <c r="H729" s="38"/>
      <c r="I729" s="39">
        <v>238242.16</v>
      </c>
      <c r="J729" s="40">
        <f t="shared" si="19"/>
        <v>238242.16</v>
      </c>
    </row>
    <row r="730" spans="1:10" x14ac:dyDescent="0.25">
      <c r="A730" s="25" t="s">
        <v>729</v>
      </c>
      <c r="B730" s="37"/>
      <c r="C730" s="41">
        <v>1094.8</v>
      </c>
      <c r="D730" s="41">
        <v>905.49</v>
      </c>
      <c r="E730" s="41"/>
      <c r="F730" s="41">
        <v>608.4</v>
      </c>
      <c r="G730" s="37"/>
      <c r="H730" s="38"/>
      <c r="I730" s="39">
        <v>14402.19</v>
      </c>
      <c r="J730" s="40">
        <f t="shared" si="19"/>
        <v>14402.19</v>
      </c>
    </row>
    <row r="731" spans="1:10" x14ac:dyDescent="0.25">
      <c r="A731" s="25" t="s">
        <v>730</v>
      </c>
      <c r="B731" s="37"/>
      <c r="C731" s="41">
        <v>364.31</v>
      </c>
      <c r="D731" s="41">
        <v>971.38</v>
      </c>
      <c r="E731" s="41"/>
      <c r="F731" s="41">
        <v>3568.24</v>
      </c>
      <c r="G731" s="37"/>
      <c r="H731" s="38"/>
      <c r="I731" s="39">
        <v>15691.47</v>
      </c>
      <c r="J731" s="40">
        <f t="shared" si="19"/>
        <v>15691.47</v>
      </c>
    </row>
    <row r="732" spans="1:10" x14ac:dyDescent="0.25">
      <c r="A732" s="25" t="s">
        <v>731</v>
      </c>
      <c r="B732" s="37"/>
      <c r="C732" s="41">
        <v>445.52</v>
      </c>
      <c r="D732" s="41">
        <v>1312.48</v>
      </c>
      <c r="E732" s="41"/>
      <c r="F732" s="41">
        <v>1575.93</v>
      </c>
      <c r="G732" s="37"/>
      <c r="H732" s="38"/>
      <c r="I732" s="39">
        <v>10494.7</v>
      </c>
      <c r="J732" s="40">
        <f t="shared" si="19"/>
        <v>10494.7</v>
      </c>
    </row>
    <row r="733" spans="1:10" x14ac:dyDescent="0.25">
      <c r="A733" s="25" t="s">
        <v>732</v>
      </c>
      <c r="B733" s="37"/>
      <c r="C733" s="41">
        <v>204.49</v>
      </c>
      <c r="D733" s="41">
        <v>610.13</v>
      </c>
      <c r="E733" s="41"/>
      <c r="F733" s="41">
        <v>0</v>
      </c>
      <c r="G733" s="37"/>
      <c r="H733" s="38"/>
      <c r="I733" s="39">
        <v>1945.81</v>
      </c>
      <c r="J733" s="40">
        <f t="shared" si="19"/>
        <v>1945.81</v>
      </c>
    </row>
    <row r="734" spans="1:10" x14ac:dyDescent="0.25">
      <c r="A734" s="25" t="s">
        <v>733</v>
      </c>
      <c r="B734" s="37"/>
      <c r="C734" s="41">
        <v>0</v>
      </c>
      <c r="D734" s="41">
        <v>0</v>
      </c>
      <c r="E734" s="41"/>
      <c r="F734" s="41">
        <v>0</v>
      </c>
      <c r="G734" s="37"/>
      <c r="H734" s="38"/>
      <c r="I734" s="39">
        <v>1229.77</v>
      </c>
      <c r="J734" s="40">
        <f t="shared" si="19"/>
        <v>1229.77</v>
      </c>
    </row>
    <row r="735" spans="1:10" x14ac:dyDescent="0.25">
      <c r="A735" s="25" t="s">
        <v>734</v>
      </c>
      <c r="B735" s="37"/>
      <c r="C735" s="41">
        <v>0</v>
      </c>
      <c r="D735" s="41">
        <v>0</v>
      </c>
      <c r="E735" s="41"/>
      <c r="F735" s="41">
        <v>2883.22</v>
      </c>
      <c r="G735" s="37"/>
      <c r="H735" s="38"/>
      <c r="I735" s="39">
        <v>4605.6899999999996</v>
      </c>
      <c r="J735" s="40">
        <f t="shared" si="19"/>
        <v>4605.6899999999996</v>
      </c>
    </row>
    <row r="736" spans="1:10" x14ac:dyDescent="0.25">
      <c r="A736" s="25" t="s">
        <v>735</v>
      </c>
      <c r="B736" s="37"/>
      <c r="C736" s="41">
        <v>0</v>
      </c>
      <c r="D736" s="41">
        <v>0</v>
      </c>
      <c r="E736" s="41"/>
      <c r="F736" s="41">
        <v>10891.99</v>
      </c>
      <c r="G736" s="37"/>
      <c r="H736" s="38"/>
      <c r="I736" s="39">
        <v>28223.22</v>
      </c>
      <c r="J736" s="40">
        <f t="shared" si="19"/>
        <v>28223.22</v>
      </c>
    </row>
    <row r="737" spans="1:10" x14ac:dyDescent="0.25">
      <c r="A737" s="25" t="s">
        <v>736</v>
      </c>
      <c r="B737" s="37"/>
      <c r="C737" s="41">
        <v>0</v>
      </c>
      <c r="D737" s="41">
        <v>0</v>
      </c>
      <c r="E737" s="41"/>
      <c r="F737" s="41">
        <v>2483.34</v>
      </c>
      <c r="G737" s="37"/>
      <c r="H737" s="38"/>
      <c r="I737" s="39">
        <v>22367.93</v>
      </c>
      <c r="J737" s="40">
        <f t="shared" si="19"/>
        <v>22367.93</v>
      </c>
    </row>
    <row r="738" spans="1:10" x14ac:dyDescent="0.25">
      <c r="A738" s="25" t="s">
        <v>737</v>
      </c>
      <c r="B738" s="37"/>
      <c r="C738" s="41">
        <v>0</v>
      </c>
      <c r="D738" s="41">
        <v>0</v>
      </c>
      <c r="E738" s="41"/>
      <c r="F738" s="41">
        <v>4446.0200000000004</v>
      </c>
      <c r="G738" s="37"/>
      <c r="H738" s="38"/>
      <c r="I738" s="39">
        <v>7071.18</v>
      </c>
      <c r="J738" s="40">
        <f t="shared" si="19"/>
        <v>7071.18</v>
      </c>
    </row>
    <row r="739" spans="1:10" x14ac:dyDescent="0.25">
      <c r="A739" s="25" t="s">
        <v>738</v>
      </c>
      <c r="B739" s="37"/>
      <c r="C739" s="41">
        <v>430.23</v>
      </c>
      <c r="D739" s="41">
        <v>389.75</v>
      </c>
      <c r="E739" s="41"/>
      <c r="F739" s="41">
        <v>2697.72</v>
      </c>
      <c r="G739" s="37"/>
      <c r="H739" s="38"/>
      <c r="I739" s="39">
        <v>5520.08</v>
      </c>
      <c r="J739" s="40">
        <f t="shared" si="19"/>
        <v>5520.08</v>
      </c>
    </row>
    <row r="740" spans="1:10" x14ac:dyDescent="0.25">
      <c r="A740" s="25" t="s">
        <v>739</v>
      </c>
      <c r="B740" s="37"/>
      <c r="C740" s="41">
        <v>159.02000000000001</v>
      </c>
      <c r="D740" s="41">
        <v>854.93</v>
      </c>
      <c r="E740" s="41"/>
      <c r="F740" s="41">
        <v>1600.41</v>
      </c>
      <c r="G740" s="37"/>
      <c r="H740" s="38"/>
      <c r="I740" s="39">
        <v>29613.65</v>
      </c>
      <c r="J740" s="40">
        <f t="shared" si="19"/>
        <v>29613.65</v>
      </c>
    </row>
    <row r="741" spans="1:10" x14ac:dyDescent="0.25">
      <c r="A741" s="25" t="s">
        <v>740</v>
      </c>
      <c r="B741" s="37"/>
      <c r="C741" s="41">
        <v>900.2</v>
      </c>
      <c r="D741" s="41">
        <v>776.9</v>
      </c>
      <c r="E741" s="41"/>
      <c r="F741" s="41">
        <v>3924.55</v>
      </c>
      <c r="G741" s="37"/>
      <c r="H741" s="38"/>
      <c r="I741" s="39">
        <v>77656.009999999995</v>
      </c>
      <c r="J741" s="40">
        <f t="shared" si="19"/>
        <v>77656.009999999995</v>
      </c>
    </row>
    <row r="742" spans="1:10" x14ac:dyDescent="0.25">
      <c r="A742" s="25" t="s">
        <v>741</v>
      </c>
      <c r="B742" s="37"/>
      <c r="C742" s="41">
        <v>833.15</v>
      </c>
      <c r="D742" s="41">
        <v>699.2</v>
      </c>
      <c r="E742" s="41"/>
      <c r="F742" s="41">
        <v>1500.95</v>
      </c>
      <c r="G742" s="37"/>
      <c r="H742" s="38"/>
      <c r="I742" s="39">
        <v>149000.51999999999</v>
      </c>
      <c r="J742" s="40">
        <f t="shared" si="19"/>
        <v>149000.51999999999</v>
      </c>
    </row>
    <row r="743" spans="1:10" x14ac:dyDescent="0.25">
      <c r="A743" s="25" t="s">
        <v>742</v>
      </c>
      <c r="B743" s="37"/>
      <c r="C743" s="41">
        <v>1009.91</v>
      </c>
      <c r="D743" s="41">
        <v>1171.1400000000001</v>
      </c>
      <c r="E743" s="41"/>
      <c r="F743" s="41">
        <v>0</v>
      </c>
      <c r="G743" s="37"/>
      <c r="H743" s="38"/>
      <c r="I743" s="39">
        <v>16026.68</v>
      </c>
      <c r="J743" s="40">
        <f t="shared" si="19"/>
        <v>16026.68</v>
      </c>
    </row>
    <row r="744" spans="1:10" x14ac:dyDescent="0.25">
      <c r="A744" s="25" t="s">
        <v>743</v>
      </c>
      <c r="B744" s="37"/>
      <c r="C744" s="41">
        <v>416.97</v>
      </c>
      <c r="D744" s="41">
        <v>980.56</v>
      </c>
      <c r="E744" s="41"/>
      <c r="F744" s="41">
        <v>0</v>
      </c>
      <c r="G744" s="37"/>
      <c r="H744" s="38"/>
      <c r="I744" s="39">
        <v>15663.7</v>
      </c>
      <c r="J744" s="40">
        <f t="shared" si="19"/>
        <v>15663.7</v>
      </c>
    </row>
    <row r="745" spans="1:10" x14ac:dyDescent="0.25">
      <c r="A745" s="25" t="s">
        <v>744</v>
      </c>
      <c r="B745" s="37"/>
      <c r="C745" s="41">
        <v>217.11</v>
      </c>
      <c r="D745" s="41">
        <v>829.7</v>
      </c>
      <c r="E745" s="41"/>
      <c r="F745" s="41">
        <v>0</v>
      </c>
      <c r="G745" s="37"/>
      <c r="H745" s="38"/>
      <c r="I745" s="39">
        <v>3397.74</v>
      </c>
      <c r="J745" s="40">
        <f t="shared" si="19"/>
        <v>3397.74</v>
      </c>
    </row>
    <row r="746" spans="1:10" x14ac:dyDescent="0.25">
      <c r="A746" s="25" t="s">
        <v>745</v>
      </c>
      <c r="B746" s="37"/>
      <c r="C746" s="41">
        <v>0</v>
      </c>
      <c r="D746" s="41">
        <v>0</v>
      </c>
      <c r="E746" s="41"/>
      <c r="F746" s="41">
        <v>2766.59</v>
      </c>
      <c r="G746" s="37"/>
      <c r="H746" s="38"/>
      <c r="I746" s="39">
        <v>6724.06</v>
      </c>
      <c r="J746" s="40">
        <f t="shared" si="19"/>
        <v>6724.06</v>
      </c>
    </row>
    <row r="747" spans="1:10" x14ac:dyDescent="0.25">
      <c r="A747" s="25" t="s">
        <v>746</v>
      </c>
      <c r="B747" s="37"/>
      <c r="C747" s="41">
        <v>0</v>
      </c>
      <c r="D747" s="41">
        <v>0</v>
      </c>
      <c r="E747" s="41"/>
      <c r="F747" s="41">
        <v>10011.719999999999</v>
      </c>
      <c r="G747" s="37"/>
      <c r="H747" s="38"/>
      <c r="I747" s="39">
        <v>57118.85</v>
      </c>
      <c r="J747" s="40">
        <f t="shared" si="19"/>
        <v>57118.85</v>
      </c>
    </row>
    <row r="748" spans="1:10" x14ac:dyDescent="0.25">
      <c r="A748" s="25" t="s">
        <v>747</v>
      </c>
      <c r="B748" s="37"/>
      <c r="C748" s="41">
        <v>0</v>
      </c>
      <c r="D748" s="41">
        <v>0</v>
      </c>
      <c r="E748" s="41"/>
      <c r="F748" s="41">
        <v>0</v>
      </c>
      <c r="G748" s="37"/>
      <c r="H748" s="38"/>
      <c r="I748" s="39">
        <v>52088.7</v>
      </c>
      <c r="J748" s="40">
        <f t="shared" si="19"/>
        <v>52088.7</v>
      </c>
    </row>
    <row r="749" spans="1:10" x14ac:dyDescent="0.25">
      <c r="A749" s="25" t="s">
        <v>748</v>
      </c>
      <c r="B749" s="37"/>
      <c r="C749" s="41">
        <v>0</v>
      </c>
      <c r="D749" s="41">
        <v>0</v>
      </c>
      <c r="E749" s="41"/>
      <c r="F749" s="41">
        <v>3330.1</v>
      </c>
      <c r="G749" s="37"/>
      <c r="H749" s="38"/>
      <c r="I749" s="39">
        <v>50317.43</v>
      </c>
      <c r="J749" s="40">
        <f t="shared" si="19"/>
        <v>50317.43</v>
      </c>
    </row>
    <row r="750" spans="1:10" x14ac:dyDescent="0.25">
      <c r="A750" s="25" t="s">
        <v>749</v>
      </c>
      <c r="B750" s="37"/>
      <c r="C750" s="41">
        <v>0</v>
      </c>
      <c r="D750" s="41">
        <v>0</v>
      </c>
      <c r="E750" s="41"/>
      <c r="F750" s="41">
        <v>4776.47</v>
      </c>
      <c r="G750" s="37"/>
      <c r="H750" s="38"/>
      <c r="I750" s="39">
        <v>18803.580000000002</v>
      </c>
      <c r="J750" s="40">
        <f t="shared" si="19"/>
        <v>18803.580000000002</v>
      </c>
    </row>
    <row r="751" spans="1:10" x14ac:dyDescent="0.25">
      <c r="A751" s="25" t="s">
        <v>750</v>
      </c>
      <c r="B751" s="37"/>
      <c r="C751" s="41">
        <v>348.78</v>
      </c>
      <c r="D751" s="41">
        <v>361.96</v>
      </c>
      <c r="E751" s="41"/>
      <c r="F751" s="41">
        <v>2265.2600000000002</v>
      </c>
      <c r="G751" s="37"/>
      <c r="H751" s="38"/>
      <c r="I751" s="39">
        <v>7928.05</v>
      </c>
      <c r="J751" s="40">
        <f t="shared" si="19"/>
        <v>7928.05</v>
      </c>
    </row>
    <row r="752" spans="1:10" x14ac:dyDescent="0.25">
      <c r="A752" s="25" t="s">
        <v>751</v>
      </c>
      <c r="B752" s="37"/>
      <c r="C752" s="41">
        <v>702.28</v>
      </c>
      <c r="D752" s="41">
        <v>845.29</v>
      </c>
      <c r="E752" s="41"/>
      <c r="F752" s="41">
        <v>378.25</v>
      </c>
      <c r="G752" s="37"/>
      <c r="H752" s="38"/>
      <c r="I752" s="39">
        <v>11434.88</v>
      </c>
      <c r="J752" s="40">
        <f t="shared" si="19"/>
        <v>11434.88</v>
      </c>
    </row>
    <row r="753" spans="1:11" x14ac:dyDescent="0.25">
      <c r="A753" s="25" t="s">
        <v>752</v>
      </c>
      <c r="B753" s="37"/>
      <c r="C753" s="41">
        <v>212.02</v>
      </c>
      <c r="D753" s="41">
        <v>939.46</v>
      </c>
      <c r="E753" s="41"/>
      <c r="F753" s="41">
        <v>0</v>
      </c>
      <c r="G753" s="37"/>
      <c r="H753" s="38"/>
      <c r="I753" s="39">
        <v>11258.35</v>
      </c>
      <c r="J753" s="40">
        <f t="shared" si="19"/>
        <v>11258.35</v>
      </c>
    </row>
    <row r="754" spans="1:11" x14ac:dyDescent="0.25">
      <c r="A754" s="25" t="s">
        <v>753</v>
      </c>
      <c r="B754" s="37"/>
      <c r="C754" s="41">
        <v>98.42</v>
      </c>
      <c r="D754" s="41">
        <v>886.23</v>
      </c>
      <c r="E754" s="41"/>
      <c r="F754" s="41">
        <v>124.05</v>
      </c>
      <c r="G754" s="37"/>
      <c r="H754" s="38"/>
      <c r="I754" s="39">
        <v>13360.86</v>
      </c>
      <c r="J754" s="40">
        <f t="shared" si="19"/>
        <v>13360.86</v>
      </c>
    </row>
    <row r="755" spans="1:11" x14ac:dyDescent="0.25">
      <c r="A755" s="25" t="s">
        <v>754</v>
      </c>
      <c r="B755" s="37"/>
      <c r="C755" s="41">
        <v>0</v>
      </c>
      <c r="D755" s="41">
        <v>997.7</v>
      </c>
      <c r="E755" s="41"/>
      <c r="F755" s="41">
        <v>0</v>
      </c>
      <c r="G755" s="37"/>
      <c r="H755" s="38"/>
      <c r="I755" s="39">
        <v>13945.99</v>
      </c>
      <c r="J755" s="40">
        <f t="shared" si="19"/>
        <v>13945.99</v>
      </c>
    </row>
    <row r="756" spans="1:11" x14ac:dyDescent="0.25">
      <c r="A756" s="25" t="s">
        <v>755</v>
      </c>
      <c r="B756" s="37"/>
      <c r="C756" s="41">
        <v>0</v>
      </c>
      <c r="D756" s="41">
        <v>795.86</v>
      </c>
      <c r="E756" s="41"/>
      <c r="F756" s="41">
        <v>0</v>
      </c>
      <c r="G756" s="37"/>
      <c r="H756" s="38"/>
      <c r="I756" s="39">
        <v>12535.72</v>
      </c>
      <c r="J756" s="40">
        <f t="shared" si="19"/>
        <v>12535.72</v>
      </c>
    </row>
    <row r="757" spans="1:11" ht="15.75" thickBot="1" x14ac:dyDescent="0.3">
      <c r="A757" s="26" t="s">
        <v>756</v>
      </c>
      <c r="B757" s="42"/>
      <c r="C757" s="43">
        <v>0</v>
      </c>
      <c r="D757" s="43">
        <v>260.14999999999998</v>
      </c>
      <c r="E757" s="43"/>
      <c r="F757" s="43">
        <v>2097.35</v>
      </c>
      <c r="G757" s="42"/>
      <c r="H757" s="44"/>
      <c r="I757" s="45">
        <v>4910</v>
      </c>
      <c r="J757" s="46">
        <f t="shared" si="19"/>
        <v>4910</v>
      </c>
      <c r="K757" t="s">
        <v>758</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zoomScale="80" zoomScaleNormal="80" workbookViewId="0">
      <selection sqref="A1:O1"/>
    </sheetView>
  </sheetViews>
  <sheetFormatPr defaultRowHeight="15" x14ac:dyDescent="0.25"/>
  <cols>
    <col min="1" max="1" width="19.140625" customWidth="1"/>
    <col min="14" max="14" width="10.5703125" customWidth="1"/>
    <col min="16" max="16" width="11.28515625" customWidth="1"/>
  </cols>
  <sheetData>
    <row r="1" spans="1:16" ht="21.75" thickBot="1" x14ac:dyDescent="0.4">
      <c r="A1" s="82" t="s">
        <v>781</v>
      </c>
      <c r="B1" s="83"/>
      <c r="C1" s="83"/>
      <c r="D1" s="83"/>
      <c r="E1" s="83"/>
      <c r="F1" s="83"/>
      <c r="G1" s="83"/>
      <c r="H1" s="83"/>
      <c r="I1" s="83"/>
      <c r="J1" s="83"/>
      <c r="K1" s="83"/>
      <c r="L1" s="83"/>
      <c r="M1" s="83"/>
      <c r="N1" s="83"/>
      <c r="O1" s="83"/>
      <c r="P1" s="63" t="s">
        <v>759</v>
      </c>
    </row>
    <row r="2" spans="1:16" ht="45.75" thickBot="1" x14ac:dyDescent="0.3">
      <c r="A2" s="2" t="s">
        <v>760</v>
      </c>
      <c r="B2" s="3" t="s">
        <v>761</v>
      </c>
      <c r="C2" s="3" t="s">
        <v>762</v>
      </c>
      <c r="D2" s="3" t="s">
        <v>763</v>
      </c>
      <c r="E2" s="3" t="s">
        <v>764</v>
      </c>
      <c r="F2" s="3" t="s">
        <v>765</v>
      </c>
      <c r="G2" s="3" t="s">
        <v>766</v>
      </c>
      <c r="H2" s="3" t="s">
        <v>767</v>
      </c>
      <c r="I2" s="3" t="s">
        <v>768</v>
      </c>
      <c r="J2" s="3" t="s">
        <v>769</v>
      </c>
      <c r="K2" s="3" t="s">
        <v>770</v>
      </c>
      <c r="L2" s="3" t="s">
        <v>771</v>
      </c>
      <c r="M2" s="4" t="s">
        <v>772</v>
      </c>
      <c r="N2" s="48" t="s">
        <v>773</v>
      </c>
      <c r="O2" s="54" t="s">
        <v>784</v>
      </c>
      <c r="P2" s="50" t="s">
        <v>785</v>
      </c>
    </row>
    <row r="3" spans="1:16" x14ac:dyDescent="0.25">
      <c r="A3" s="6">
        <v>1950</v>
      </c>
      <c r="B3" s="7">
        <v>8359.69</v>
      </c>
      <c r="C3" s="8">
        <v>11093.82</v>
      </c>
      <c r="D3" s="8">
        <v>8034.15</v>
      </c>
      <c r="E3" s="8">
        <v>9020.98</v>
      </c>
      <c r="F3" s="8">
        <v>18063.27</v>
      </c>
      <c r="G3" s="8">
        <v>12199.49</v>
      </c>
      <c r="H3" s="8">
        <v>14868.310000000001</v>
      </c>
      <c r="I3" s="8">
        <v>15128.15</v>
      </c>
      <c r="J3" s="8">
        <v>11417.019999999999</v>
      </c>
      <c r="K3" s="8">
        <v>9846.09</v>
      </c>
      <c r="L3" s="8">
        <v>9065.51</v>
      </c>
      <c r="M3" s="9">
        <v>6739.47</v>
      </c>
      <c r="N3" s="49">
        <f t="shared" ref="N3:N65" si="0">SUM($B3:$M3)</f>
        <v>133835.94999999998</v>
      </c>
      <c r="O3" s="55">
        <f>SUM($B3:$M3)/COUNTIF($B3:$M3,"&gt;0")</f>
        <v>11152.995833333332</v>
      </c>
      <c r="P3" s="51"/>
    </row>
    <row r="4" spans="1:16" x14ac:dyDescent="0.25">
      <c r="A4" s="6">
        <v>1951</v>
      </c>
      <c r="B4" s="7">
        <v>5055.8099999999995</v>
      </c>
      <c r="C4" s="8">
        <v>5774.97</v>
      </c>
      <c r="D4" s="8">
        <v>6168.77</v>
      </c>
      <c r="E4" s="8">
        <v>6080.43</v>
      </c>
      <c r="F4" s="8">
        <v>6237.47</v>
      </c>
      <c r="G4" s="8">
        <v>11329.779999999999</v>
      </c>
      <c r="H4" s="8">
        <v>13378.779999999999</v>
      </c>
      <c r="I4" s="8">
        <v>16546.939999999999</v>
      </c>
      <c r="J4" s="8">
        <v>11268.27</v>
      </c>
      <c r="K4" s="8">
        <v>54667.65</v>
      </c>
      <c r="L4" s="8">
        <v>18761.93</v>
      </c>
      <c r="M4" s="9">
        <v>2497.21</v>
      </c>
      <c r="N4" s="49">
        <f t="shared" si="0"/>
        <v>157768.00999999998</v>
      </c>
      <c r="O4" s="56">
        <f t="shared" ref="O4:O65" si="1">SUM($B4:$M4)/COUNTIF($B4:$M4,"&gt;0")</f>
        <v>13147.334166666666</v>
      </c>
      <c r="P4" s="52">
        <f>AVERAGE($N$3:N4)</f>
        <v>145801.97999999998</v>
      </c>
    </row>
    <row r="5" spans="1:16" x14ac:dyDescent="0.25">
      <c r="A5" s="6">
        <v>1952</v>
      </c>
      <c r="B5" s="7">
        <v>4553.1400000000003</v>
      </c>
      <c r="C5" s="8">
        <v>9258.32</v>
      </c>
      <c r="D5" s="8">
        <v>20592.84</v>
      </c>
      <c r="E5" s="8">
        <v>21548.44</v>
      </c>
      <c r="F5" s="8">
        <v>30282.83</v>
      </c>
      <c r="G5" s="8">
        <v>23683.65</v>
      </c>
      <c r="H5" s="8">
        <v>63849.490000000005</v>
      </c>
      <c r="I5" s="8">
        <v>57652.61</v>
      </c>
      <c r="J5" s="8">
        <v>12710.269999999999</v>
      </c>
      <c r="K5" s="8">
        <v>20239.64</v>
      </c>
      <c r="L5" s="8">
        <v>12722.17</v>
      </c>
      <c r="M5" s="9">
        <v>5847.35</v>
      </c>
      <c r="N5" s="49">
        <f t="shared" si="0"/>
        <v>282940.74999999994</v>
      </c>
      <c r="O5" s="56">
        <f t="shared" si="1"/>
        <v>23578.395833333328</v>
      </c>
      <c r="P5" s="52">
        <f>AVERAGE($N$3:N5)</f>
        <v>191514.90333333332</v>
      </c>
    </row>
    <row r="6" spans="1:16" x14ac:dyDescent="0.25">
      <c r="A6" s="6">
        <v>1953</v>
      </c>
      <c r="B6" s="7">
        <v>3300.13</v>
      </c>
      <c r="C6" s="8">
        <v>8922.16</v>
      </c>
      <c r="D6" s="8">
        <v>10349.61</v>
      </c>
      <c r="E6" s="8">
        <v>9753.89</v>
      </c>
      <c r="F6" s="8">
        <v>9715.91</v>
      </c>
      <c r="G6" s="8">
        <v>17728.919999999998</v>
      </c>
      <c r="H6" s="8">
        <v>12747.44</v>
      </c>
      <c r="I6" s="8">
        <v>18337.45</v>
      </c>
      <c r="J6" s="8">
        <v>10697.009999999998</v>
      </c>
      <c r="K6" s="8">
        <v>13253.75</v>
      </c>
      <c r="L6" s="8">
        <v>11803.810000000001</v>
      </c>
      <c r="M6" s="9">
        <v>9986.92</v>
      </c>
      <c r="N6" s="49">
        <f t="shared" si="0"/>
        <v>136597</v>
      </c>
      <c r="O6" s="56">
        <f t="shared" si="1"/>
        <v>11383.083333333334</v>
      </c>
      <c r="P6" s="52">
        <f>AVERAGE($N$3:N6)</f>
        <v>177785.42749999999</v>
      </c>
    </row>
    <row r="7" spans="1:16" x14ac:dyDescent="0.25">
      <c r="A7" s="6">
        <v>1954</v>
      </c>
      <c r="B7" s="7">
        <v>3101.07</v>
      </c>
      <c r="C7" s="8">
        <v>6032.28</v>
      </c>
      <c r="D7" s="8">
        <v>5704.43</v>
      </c>
      <c r="E7" s="8">
        <v>5002.05</v>
      </c>
      <c r="F7" s="8">
        <v>6287.85</v>
      </c>
      <c r="G7" s="8">
        <v>7611.42</v>
      </c>
      <c r="H7" s="8">
        <v>10681.150000000001</v>
      </c>
      <c r="I7" s="8">
        <v>9153.85</v>
      </c>
      <c r="J7" s="8">
        <v>9256.99</v>
      </c>
      <c r="K7" s="8">
        <v>9774.68</v>
      </c>
      <c r="L7" s="8">
        <v>9719.16</v>
      </c>
      <c r="M7" s="9">
        <v>8949.5499999999993</v>
      </c>
      <c r="N7" s="49">
        <f t="shared" si="0"/>
        <v>91274.48</v>
      </c>
      <c r="O7" s="56">
        <f t="shared" si="1"/>
        <v>7606.206666666666</v>
      </c>
      <c r="P7" s="52">
        <f>AVERAGE($N$3:N7)</f>
        <v>160483.23799999998</v>
      </c>
    </row>
    <row r="8" spans="1:16" x14ac:dyDescent="0.25">
      <c r="A8" s="6">
        <v>1955</v>
      </c>
      <c r="B8" s="7">
        <v>1798.9</v>
      </c>
      <c r="C8" s="8">
        <v>3297.6</v>
      </c>
      <c r="D8" s="8">
        <v>6240.9</v>
      </c>
      <c r="E8" s="8">
        <v>4358.38</v>
      </c>
      <c r="F8" s="8">
        <v>3877.85</v>
      </c>
      <c r="G8" s="8">
        <v>9222.3000000000011</v>
      </c>
      <c r="H8" s="8">
        <v>9217.33</v>
      </c>
      <c r="I8" s="8">
        <v>10487.269999999999</v>
      </c>
      <c r="J8" s="8">
        <v>10286.43</v>
      </c>
      <c r="K8" s="8">
        <v>16217.089999999998</v>
      </c>
      <c r="L8" s="8">
        <v>11522.16</v>
      </c>
      <c r="M8" s="9">
        <v>10502.63</v>
      </c>
      <c r="N8" s="49">
        <f t="shared" si="0"/>
        <v>97028.840000000011</v>
      </c>
      <c r="O8" s="56">
        <f t="shared" si="1"/>
        <v>8085.7366666666676</v>
      </c>
      <c r="P8" s="52">
        <f>AVERAGE($N$3:N8)</f>
        <v>149907.50499999998</v>
      </c>
    </row>
    <row r="9" spans="1:16" x14ac:dyDescent="0.25">
      <c r="A9" s="6">
        <v>1956</v>
      </c>
      <c r="B9" s="7">
        <v>1965.15</v>
      </c>
      <c r="C9" s="8">
        <v>1508.3899999999999</v>
      </c>
      <c r="D9" s="8">
        <v>1259.2</v>
      </c>
      <c r="E9" s="8">
        <v>1547.67</v>
      </c>
      <c r="F9" s="8">
        <v>2081.35</v>
      </c>
      <c r="G9" s="8">
        <v>10084.11</v>
      </c>
      <c r="H9" s="8">
        <v>12158.849999999999</v>
      </c>
      <c r="I9" s="8">
        <v>17177.11</v>
      </c>
      <c r="J9" s="8">
        <v>10639.500000000002</v>
      </c>
      <c r="K9" s="8">
        <v>13971.77</v>
      </c>
      <c r="L9" s="8">
        <v>10064.279999999999</v>
      </c>
      <c r="M9" s="9">
        <v>9491.0500000000011</v>
      </c>
      <c r="N9" s="49">
        <f t="shared" si="0"/>
        <v>91948.430000000008</v>
      </c>
      <c r="O9" s="56">
        <f t="shared" si="1"/>
        <v>7662.3691666666673</v>
      </c>
      <c r="P9" s="52">
        <f>AVERAGE($N$3:N9)</f>
        <v>141627.63714285713</v>
      </c>
    </row>
    <row r="10" spans="1:16" x14ac:dyDescent="0.25">
      <c r="A10" s="6">
        <v>1957</v>
      </c>
      <c r="B10" s="7">
        <v>6168.69</v>
      </c>
      <c r="C10" s="8">
        <v>4597.75</v>
      </c>
      <c r="D10" s="8">
        <v>6144.88</v>
      </c>
      <c r="E10" s="8">
        <v>1796.63</v>
      </c>
      <c r="F10" s="8">
        <v>4228.82</v>
      </c>
      <c r="G10" s="8">
        <v>3923.2200000000003</v>
      </c>
      <c r="H10" s="8">
        <v>173995.48</v>
      </c>
      <c r="I10" s="8">
        <v>131286.06</v>
      </c>
      <c r="J10" s="8">
        <v>43254.239999999998</v>
      </c>
      <c r="K10" s="8">
        <v>30751.78</v>
      </c>
      <c r="L10" s="8">
        <v>21580.479999999996</v>
      </c>
      <c r="M10" s="9">
        <v>5135.420000000001</v>
      </c>
      <c r="N10" s="49">
        <f t="shared" si="0"/>
        <v>432863.45</v>
      </c>
      <c r="O10" s="56">
        <f t="shared" si="1"/>
        <v>36071.95416666667</v>
      </c>
      <c r="P10" s="52">
        <f>AVERAGE($N$3:N10)</f>
        <v>178032.11374999999</v>
      </c>
    </row>
    <row r="11" spans="1:16" x14ac:dyDescent="0.25">
      <c r="A11" s="6">
        <v>1958</v>
      </c>
      <c r="B11" s="7">
        <v>6538.13</v>
      </c>
      <c r="C11" s="8">
        <v>28143.879999999997</v>
      </c>
      <c r="D11" s="8">
        <v>47336.23</v>
      </c>
      <c r="E11" s="8">
        <v>32009.7</v>
      </c>
      <c r="F11" s="8">
        <v>38727.5</v>
      </c>
      <c r="G11" s="8">
        <v>54846.14</v>
      </c>
      <c r="H11" s="8">
        <v>319545.87</v>
      </c>
      <c r="I11" s="8">
        <v>85652.26</v>
      </c>
      <c r="J11" s="8">
        <v>16264.7</v>
      </c>
      <c r="K11" s="8">
        <v>12016.05</v>
      </c>
      <c r="L11" s="8">
        <v>14370.46</v>
      </c>
      <c r="M11" s="9">
        <v>11237.84</v>
      </c>
      <c r="N11" s="49">
        <f t="shared" si="0"/>
        <v>666688.75999999989</v>
      </c>
      <c r="O11" s="56">
        <f t="shared" si="1"/>
        <v>55557.39666666666</v>
      </c>
      <c r="P11" s="52">
        <f>AVERAGE($N$3:N11)</f>
        <v>232327.29666666666</v>
      </c>
    </row>
    <row r="12" spans="1:16" x14ac:dyDescent="0.25">
      <c r="A12" s="6">
        <v>1959</v>
      </c>
      <c r="B12" s="7">
        <v>5512.5599999999995</v>
      </c>
      <c r="C12" s="8">
        <v>2407.08</v>
      </c>
      <c r="D12" s="8">
        <v>3011.17</v>
      </c>
      <c r="E12" s="8">
        <v>8689.48</v>
      </c>
      <c r="F12" s="8">
        <v>24903.440000000002</v>
      </c>
      <c r="G12" s="8">
        <v>57613.26</v>
      </c>
      <c r="H12" s="8">
        <v>52827.42</v>
      </c>
      <c r="I12" s="8">
        <v>18241.169999999998</v>
      </c>
      <c r="J12" s="8">
        <v>9550.5499999999993</v>
      </c>
      <c r="K12" s="8">
        <v>11117.509999999998</v>
      </c>
      <c r="L12" s="8">
        <v>17452.82</v>
      </c>
      <c r="M12" s="9">
        <v>24332.63</v>
      </c>
      <c r="N12" s="49">
        <f t="shared" si="0"/>
        <v>235659.09000000003</v>
      </c>
      <c r="O12" s="56">
        <f t="shared" si="1"/>
        <v>19638.257500000003</v>
      </c>
      <c r="P12" s="52">
        <f>AVERAGE($N$3:N12)</f>
        <v>232660.47599999997</v>
      </c>
    </row>
    <row r="13" spans="1:16" x14ac:dyDescent="0.25">
      <c r="A13" s="6">
        <v>1960</v>
      </c>
      <c r="B13" s="7">
        <v>7897.16</v>
      </c>
      <c r="C13" s="8">
        <v>1857.6100000000001</v>
      </c>
      <c r="D13" s="8">
        <v>10401.630000000001</v>
      </c>
      <c r="E13" s="8">
        <v>14969.529999999999</v>
      </c>
      <c r="F13" s="8">
        <v>38809.49</v>
      </c>
      <c r="G13" s="8">
        <v>32279.09</v>
      </c>
      <c r="H13" s="8">
        <v>31921.73</v>
      </c>
      <c r="I13" s="8">
        <v>19330.900000000001</v>
      </c>
      <c r="J13" s="8">
        <v>8439.8000000000011</v>
      </c>
      <c r="K13" s="8">
        <v>8969.39</v>
      </c>
      <c r="L13" s="8">
        <v>13186.31</v>
      </c>
      <c r="M13" s="9">
        <v>6141.32</v>
      </c>
      <c r="N13" s="49">
        <f t="shared" si="0"/>
        <v>194203.95999999996</v>
      </c>
      <c r="O13" s="56">
        <f t="shared" si="1"/>
        <v>16183.66333333333</v>
      </c>
      <c r="P13" s="52">
        <f>AVERAGE($N$3:N13)</f>
        <v>229164.42909090908</v>
      </c>
    </row>
    <row r="14" spans="1:16" x14ac:dyDescent="0.25">
      <c r="A14" s="6">
        <v>1961</v>
      </c>
      <c r="B14" s="7">
        <v>1607.17</v>
      </c>
      <c r="C14" s="8">
        <v>1619.46</v>
      </c>
      <c r="D14" s="8">
        <v>2614.1</v>
      </c>
      <c r="E14" s="8">
        <v>4867.04</v>
      </c>
      <c r="F14" s="8">
        <v>21703.08</v>
      </c>
      <c r="G14" s="8">
        <v>18559.900000000001</v>
      </c>
      <c r="H14" s="8">
        <v>64906</v>
      </c>
      <c r="I14" s="8">
        <v>188006.99999999997</v>
      </c>
      <c r="J14" s="8">
        <v>16316.27</v>
      </c>
      <c r="K14" s="8">
        <v>18074.61</v>
      </c>
      <c r="L14" s="8">
        <v>37788.94</v>
      </c>
      <c r="M14" s="9">
        <v>79938.87</v>
      </c>
      <c r="N14" s="49">
        <f t="shared" si="0"/>
        <v>456002.44</v>
      </c>
      <c r="O14" s="56">
        <f t="shared" si="1"/>
        <v>38000.203333333331</v>
      </c>
      <c r="P14" s="52">
        <f>AVERAGE($N$3:N14)</f>
        <v>248067.59666666665</v>
      </c>
    </row>
    <row r="15" spans="1:16" x14ac:dyDescent="0.25">
      <c r="A15" s="6">
        <v>1962</v>
      </c>
      <c r="B15" s="7">
        <v>65237.32</v>
      </c>
      <c r="C15" s="8">
        <v>69073.41</v>
      </c>
      <c r="D15" s="8">
        <v>65729.23</v>
      </c>
      <c r="E15" s="8">
        <v>77261.66</v>
      </c>
      <c r="F15" s="8">
        <v>64554.13</v>
      </c>
      <c r="G15" s="8">
        <v>40438.81</v>
      </c>
      <c r="H15" s="8">
        <v>20931.450000000004</v>
      </c>
      <c r="I15" s="8">
        <v>30421.69</v>
      </c>
      <c r="J15" s="8">
        <v>25755.749999999996</v>
      </c>
      <c r="K15" s="8">
        <v>24182.84</v>
      </c>
      <c r="L15" s="8">
        <v>21415.860000000004</v>
      </c>
      <c r="M15" s="9">
        <v>3514.17</v>
      </c>
      <c r="N15" s="49">
        <f t="shared" si="0"/>
        <v>508516.32</v>
      </c>
      <c r="O15" s="56">
        <f t="shared" si="1"/>
        <v>42376.36</v>
      </c>
      <c r="P15" s="52">
        <f>AVERAGE($N$3:N15)</f>
        <v>268102.11384615384</v>
      </c>
    </row>
    <row r="16" spans="1:16" x14ac:dyDescent="0.25">
      <c r="A16" s="6">
        <v>1963</v>
      </c>
      <c r="B16" s="7">
        <v>2223.4899999999998</v>
      </c>
      <c r="C16" s="8">
        <v>2796.59</v>
      </c>
      <c r="D16" s="8">
        <v>11961.39</v>
      </c>
      <c r="E16" s="8">
        <v>34835.869999999995</v>
      </c>
      <c r="F16" s="8">
        <v>35008.229999999996</v>
      </c>
      <c r="G16" s="8">
        <v>9236.4500000000007</v>
      </c>
      <c r="H16" s="8">
        <v>9935.35</v>
      </c>
      <c r="I16" s="8">
        <v>14719.77</v>
      </c>
      <c r="J16" s="8">
        <v>9913.5299999999988</v>
      </c>
      <c r="K16" s="8">
        <v>11147.259999999998</v>
      </c>
      <c r="L16" s="8">
        <v>25063.5</v>
      </c>
      <c r="M16" s="9">
        <v>6937.11</v>
      </c>
      <c r="N16" s="49">
        <f t="shared" si="0"/>
        <v>173778.53999999998</v>
      </c>
      <c r="O16" s="56">
        <f t="shared" si="1"/>
        <v>14481.544999999998</v>
      </c>
      <c r="P16" s="52">
        <f>AVERAGE($N$3:N16)</f>
        <v>261364.71571428567</v>
      </c>
    </row>
    <row r="17" spans="1:16" x14ac:dyDescent="0.25">
      <c r="A17" s="6">
        <v>1964</v>
      </c>
      <c r="B17" s="7">
        <v>1998.69</v>
      </c>
      <c r="C17" s="8">
        <v>4511.22</v>
      </c>
      <c r="D17" s="8">
        <v>5016.87</v>
      </c>
      <c r="E17" s="8">
        <v>5405.96</v>
      </c>
      <c r="F17" s="8">
        <v>2293.36</v>
      </c>
      <c r="G17" s="8">
        <v>10314.76</v>
      </c>
      <c r="H17" s="8">
        <v>11573.72</v>
      </c>
      <c r="I17" s="8">
        <v>20015.95</v>
      </c>
      <c r="J17" s="8">
        <v>11367.45</v>
      </c>
      <c r="K17" s="8">
        <v>12535.72</v>
      </c>
      <c r="L17" s="8">
        <v>11224.630000000001</v>
      </c>
      <c r="M17" s="9">
        <v>11242.48</v>
      </c>
      <c r="N17" s="49">
        <f t="shared" si="0"/>
        <v>107500.81</v>
      </c>
      <c r="O17" s="56">
        <f t="shared" si="1"/>
        <v>8958.4008333333331</v>
      </c>
      <c r="P17" s="52">
        <f>AVERAGE($N$3:N17)</f>
        <v>251107.12199999997</v>
      </c>
    </row>
    <row r="18" spans="1:16" x14ac:dyDescent="0.25">
      <c r="A18" s="6">
        <v>1965</v>
      </c>
      <c r="B18" s="7">
        <v>5504.49</v>
      </c>
      <c r="C18" s="8">
        <v>1881.83</v>
      </c>
      <c r="D18" s="8">
        <v>1892.4099999999999</v>
      </c>
      <c r="E18" s="8">
        <v>1899.19</v>
      </c>
      <c r="F18" s="8">
        <v>2351.13</v>
      </c>
      <c r="G18" s="8">
        <v>10522.58</v>
      </c>
      <c r="H18" s="8">
        <v>13297.39</v>
      </c>
      <c r="I18" s="8">
        <v>262529.11000000004</v>
      </c>
      <c r="J18" s="8">
        <v>70505.779999999984</v>
      </c>
      <c r="K18" s="8">
        <v>80367.740000000005</v>
      </c>
      <c r="L18" s="8">
        <v>29109.850000000002</v>
      </c>
      <c r="M18" s="9">
        <v>56605.120000000003</v>
      </c>
      <c r="N18" s="49">
        <f t="shared" si="0"/>
        <v>536466.62</v>
      </c>
      <c r="O18" s="56">
        <f t="shared" si="1"/>
        <v>44705.551666666666</v>
      </c>
      <c r="P18" s="52">
        <f>AVERAGE($N$3:N18)</f>
        <v>268942.09062499995</v>
      </c>
    </row>
    <row r="19" spans="1:16" x14ac:dyDescent="0.25">
      <c r="A19" s="6">
        <v>1966</v>
      </c>
      <c r="B19" s="7">
        <v>52223.83</v>
      </c>
      <c r="C19" s="8">
        <v>38019.730000000003</v>
      </c>
      <c r="D19" s="8">
        <v>42127.55</v>
      </c>
      <c r="E19" s="8">
        <v>46604.49</v>
      </c>
      <c r="F19" s="8">
        <v>17652.440000000002</v>
      </c>
      <c r="G19" s="8">
        <v>9209.7999999999993</v>
      </c>
      <c r="H19" s="8">
        <v>7361.4299999999994</v>
      </c>
      <c r="I19" s="8">
        <v>11999.86</v>
      </c>
      <c r="J19" s="8">
        <v>9873.8599999999988</v>
      </c>
      <c r="K19" s="8">
        <v>10312.219999999999</v>
      </c>
      <c r="L19" s="8">
        <v>18801.59</v>
      </c>
      <c r="M19" s="9">
        <v>7675.32</v>
      </c>
      <c r="N19" s="49">
        <f t="shared" si="0"/>
        <v>271862.11999999994</v>
      </c>
      <c r="O19" s="56">
        <f t="shared" si="1"/>
        <v>22655.176666666663</v>
      </c>
      <c r="P19" s="52">
        <f>AVERAGE($N$3:N19)</f>
        <v>269113.85705882352</v>
      </c>
    </row>
    <row r="20" spans="1:16" x14ac:dyDescent="0.25">
      <c r="A20" s="6">
        <v>1967</v>
      </c>
      <c r="B20" s="7">
        <v>1766.99</v>
      </c>
      <c r="C20" s="8">
        <v>1669.0700000000002</v>
      </c>
      <c r="D20" s="8">
        <v>4816.25</v>
      </c>
      <c r="E20" s="8">
        <v>1483.6100000000001</v>
      </c>
      <c r="F20" s="8">
        <v>3345.95</v>
      </c>
      <c r="G20" s="8">
        <v>13809.13</v>
      </c>
      <c r="H20" s="8">
        <v>13562.85</v>
      </c>
      <c r="I20" s="8">
        <v>84846.89</v>
      </c>
      <c r="J20" s="8">
        <v>73801.180000000008</v>
      </c>
      <c r="K20" s="8">
        <v>9137.98</v>
      </c>
      <c r="L20" s="8">
        <v>12541.189999999999</v>
      </c>
      <c r="M20" s="9">
        <v>2642.4300000000003</v>
      </c>
      <c r="N20" s="49">
        <f t="shared" si="0"/>
        <v>223423.52</v>
      </c>
      <c r="O20" s="56">
        <f t="shared" si="1"/>
        <v>18618.626666666667</v>
      </c>
      <c r="P20" s="52">
        <f>AVERAGE($N$3:N20)</f>
        <v>266575.50499999995</v>
      </c>
    </row>
    <row r="21" spans="1:16" x14ac:dyDescent="0.25">
      <c r="A21" s="6">
        <v>1968</v>
      </c>
      <c r="B21" s="7">
        <v>1671.0700000000002</v>
      </c>
      <c r="C21" s="8">
        <v>5667.58</v>
      </c>
      <c r="D21" s="8">
        <v>17093.310000000001</v>
      </c>
      <c r="E21" s="8">
        <v>4162.32</v>
      </c>
      <c r="F21" s="8">
        <v>21749.78</v>
      </c>
      <c r="G21" s="8">
        <v>9684.83</v>
      </c>
      <c r="H21" s="8">
        <v>11374.52</v>
      </c>
      <c r="I21" s="8">
        <v>9146.65</v>
      </c>
      <c r="J21" s="8">
        <v>10411.390000000001</v>
      </c>
      <c r="K21" s="8">
        <v>11421.95</v>
      </c>
      <c r="L21" s="8">
        <v>11851.4</v>
      </c>
      <c r="M21" s="9">
        <v>4657.9799999999996</v>
      </c>
      <c r="N21" s="49">
        <f t="shared" si="0"/>
        <v>118892.77999999998</v>
      </c>
      <c r="O21" s="56">
        <f t="shared" si="1"/>
        <v>9907.7316666666648</v>
      </c>
      <c r="P21" s="52">
        <f>AVERAGE($N$3:N21)</f>
        <v>258802.72999999995</v>
      </c>
    </row>
    <row r="22" spans="1:16" x14ac:dyDescent="0.25">
      <c r="A22" s="6">
        <v>1969</v>
      </c>
      <c r="B22" s="7">
        <v>1464.5</v>
      </c>
      <c r="C22" s="8">
        <v>2239.81</v>
      </c>
      <c r="D22" s="8">
        <v>5680.97</v>
      </c>
      <c r="E22" s="8">
        <v>2042.58</v>
      </c>
      <c r="F22" s="8">
        <v>17087.080000000002</v>
      </c>
      <c r="G22" s="8">
        <v>15461.01</v>
      </c>
      <c r="H22" s="8">
        <v>137421.86000000002</v>
      </c>
      <c r="I22" s="8">
        <v>195358.26</v>
      </c>
      <c r="J22" s="8">
        <v>26533.279999999999</v>
      </c>
      <c r="K22" s="8">
        <v>11210.74</v>
      </c>
      <c r="L22" s="8">
        <v>16105.220000000001</v>
      </c>
      <c r="M22" s="9">
        <v>25982.04</v>
      </c>
      <c r="N22" s="49">
        <f t="shared" si="0"/>
        <v>456587.35000000003</v>
      </c>
      <c r="O22" s="56">
        <f t="shared" si="1"/>
        <v>38048.945833333339</v>
      </c>
      <c r="P22" s="52">
        <f>AVERAGE($N$3:N22)</f>
        <v>268691.96099999995</v>
      </c>
    </row>
    <row r="23" spans="1:16" x14ac:dyDescent="0.25">
      <c r="A23" s="6">
        <v>1970</v>
      </c>
      <c r="B23" s="7">
        <v>42599.63</v>
      </c>
      <c r="C23" s="8">
        <v>50416.6</v>
      </c>
      <c r="D23" s="8">
        <v>73032.47</v>
      </c>
      <c r="E23" s="8">
        <v>45372.56</v>
      </c>
      <c r="F23" s="8">
        <v>25315.41</v>
      </c>
      <c r="G23" s="8">
        <v>102308.93</v>
      </c>
      <c r="H23" s="8">
        <v>108614.46999999999</v>
      </c>
      <c r="I23" s="8">
        <v>361026.76</v>
      </c>
      <c r="J23" s="8">
        <v>51803.07</v>
      </c>
      <c r="K23" s="8">
        <v>24101.52</v>
      </c>
      <c r="L23" s="8">
        <v>39902.070000000007</v>
      </c>
      <c r="M23" s="9">
        <v>25117.06</v>
      </c>
      <c r="N23" s="49">
        <f t="shared" si="0"/>
        <v>949610.55</v>
      </c>
      <c r="O23" s="56">
        <f t="shared" si="1"/>
        <v>79134.212500000009</v>
      </c>
      <c r="P23" s="52">
        <f>AVERAGE($N$3:N23)</f>
        <v>301116.65571428568</v>
      </c>
    </row>
    <row r="24" spans="1:16" x14ac:dyDescent="0.25">
      <c r="A24" s="6">
        <v>1971</v>
      </c>
      <c r="B24" s="7">
        <v>29137.61</v>
      </c>
      <c r="C24" s="8">
        <v>29786.22</v>
      </c>
      <c r="D24" s="8">
        <v>45120.66</v>
      </c>
      <c r="E24" s="8">
        <v>49123.360000000001</v>
      </c>
      <c r="F24" s="8">
        <v>53637.810000000005</v>
      </c>
      <c r="G24" s="8">
        <v>72734.95</v>
      </c>
      <c r="H24" s="8">
        <v>199361.58</v>
      </c>
      <c r="I24" s="8">
        <v>58263.340000000004</v>
      </c>
      <c r="J24" s="8">
        <v>21925.609999999997</v>
      </c>
      <c r="K24" s="8">
        <v>18400.93</v>
      </c>
      <c r="L24" s="8">
        <v>51545.210000000006</v>
      </c>
      <c r="M24" s="9">
        <v>28945.22</v>
      </c>
      <c r="N24" s="49">
        <f t="shared" si="0"/>
        <v>657982.49999999988</v>
      </c>
      <c r="O24" s="56">
        <f t="shared" si="1"/>
        <v>54831.874999999993</v>
      </c>
      <c r="P24" s="52">
        <f>AVERAGE($N$3:N24)</f>
        <v>317337.83045454539</v>
      </c>
    </row>
    <row r="25" spans="1:16" x14ac:dyDescent="0.25">
      <c r="A25" s="6">
        <v>1972</v>
      </c>
      <c r="B25" s="7">
        <v>8640.130000000001</v>
      </c>
      <c r="C25" s="8">
        <v>15868</v>
      </c>
      <c r="D25" s="8">
        <v>33435.86</v>
      </c>
      <c r="E25" s="8">
        <v>30643.1</v>
      </c>
      <c r="F25" s="8">
        <v>27953.47</v>
      </c>
      <c r="G25" s="8">
        <v>13825.000000000002</v>
      </c>
      <c r="H25" s="8">
        <v>11052.060000000001</v>
      </c>
      <c r="I25" s="8">
        <v>17710.080000000002</v>
      </c>
      <c r="J25" s="8">
        <v>11216.7</v>
      </c>
      <c r="K25" s="8">
        <v>17936.790000000005</v>
      </c>
      <c r="L25" s="8">
        <v>6547.5400000000009</v>
      </c>
      <c r="M25" s="9">
        <v>5141.2299999999996</v>
      </c>
      <c r="N25" s="49">
        <f t="shared" si="0"/>
        <v>199969.96000000005</v>
      </c>
      <c r="O25" s="56">
        <f t="shared" si="1"/>
        <v>16664.163333333338</v>
      </c>
      <c r="P25" s="52">
        <f>AVERAGE($N$3:N25)</f>
        <v>312234.87956521736</v>
      </c>
    </row>
    <row r="26" spans="1:16" x14ac:dyDescent="0.25">
      <c r="A26" s="6">
        <v>1973</v>
      </c>
      <c r="B26" s="7">
        <v>4431.1399999999994</v>
      </c>
      <c r="C26" s="8">
        <v>23716.71</v>
      </c>
      <c r="D26" s="8">
        <v>42680.960000000006</v>
      </c>
      <c r="E26" s="8">
        <v>45172.229999999996</v>
      </c>
      <c r="F26" s="8">
        <v>53903.59</v>
      </c>
      <c r="G26" s="8">
        <v>82610.790000000008</v>
      </c>
      <c r="H26" s="8">
        <v>492481.22</v>
      </c>
      <c r="I26" s="8">
        <v>182928.30000000002</v>
      </c>
      <c r="J26" s="8">
        <v>46955.409999999996</v>
      </c>
      <c r="K26" s="8">
        <v>21435.68</v>
      </c>
      <c r="L26" s="8">
        <v>55938.67</v>
      </c>
      <c r="M26" s="9">
        <v>63739.77</v>
      </c>
      <c r="N26" s="49">
        <f t="shared" si="0"/>
        <v>1115994.4700000002</v>
      </c>
      <c r="O26" s="56">
        <f t="shared" si="1"/>
        <v>92999.539166666684</v>
      </c>
      <c r="P26" s="52">
        <f>AVERAGE($N$3:N26)</f>
        <v>345724.86249999999</v>
      </c>
    </row>
    <row r="27" spans="1:16" x14ac:dyDescent="0.25">
      <c r="A27" s="6">
        <v>1974</v>
      </c>
      <c r="B27" s="7">
        <v>50712.14</v>
      </c>
      <c r="C27" s="8">
        <v>27991.15</v>
      </c>
      <c r="D27" s="8">
        <v>60839.89</v>
      </c>
      <c r="E27" s="8">
        <v>43692.54</v>
      </c>
      <c r="F27" s="8">
        <v>56279.819999999992</v>
      </c>
      <c r="G27" s="8">
        <v>63168.52</v>
      </c>
      <c r="H27" s="8">
        <v>29671.17</v>
      </c>
      <c r="I27" s="8">
        <v>26483.69</v>
      </c>
      <c r="J27" s="8">
        <v>16831.98</v>
      </c>
      <c r="K27" s="8">
        <v>17992.329999999998</v>
      </c>
      <c r="L27" s="8">
        <v>43391.049999999996</v>
      </c>
      <c r="M27" s="9">
        <v>14675.92</v>
      </c>
      <c r="N27" s="49">
        <f t="shared" si="0"/>
        <v>451730.19999999995</v>
      </c>
      <c r="O27" s="56">
        <f t="shared" si="1"/>
        <v>37644.183333333327</v>
      </c>
      <c r="P27" s="52">
        <f>AVERAGE($N$3:N27)</f>
        <v>349965.07599999994</v>
      </c>
    </row>
    <row r="28" spans="1:16" x14ac:dyDescent="0.25">
      <c r="A28" s="6">
        <v>1975</v>
      </c>
      <c r="B28" s="7">
        <v>5948.52</v>
      </c>
      <c r="C28" s="8">
        <v>14719.55</v>
      </c>
      <c r="D28" s="8">
        <v>27897.93</v>
      </c>
      <c r="E28" s="8">
        <v>19614.830000000002</v>
      </c>
      <c r="F28" s="8">
        <v>11966.45</v>
      </c>
      <c r="G28" s="8">
        <v>22203.3</v>
      </c>
      <c r="H28" s="8">
        <v>25727.980000000003</v>
      </c>
      <c r="I28" s="8">
        <v>79435.199999999983</v>
      </c>
      <c r="J28" s="8">
        <v>33552.89</v>
      </c>
      <c r="K28" s="8">
        <v>26606.670000000002</v>
      </c>
      <c r="L28" s="8">
        <v>29133.65</v>
      </c>
      <c r="M28" s="9">
        <v>11611.41</v>
      </c>
      <c r="N28" s="49">
        <f t="shared" si="0"/>
        <v>308418.37999999995</v>
      </c>
      <c r="O28" s="56">
        <f t="shared" si="1"/>
        <v>25701.531666666662</v>
      </c>
      <c r="P28" s="52">
        <f>AVERAGE($N$3:N28)</f>
        <v>348367.12615384615</v>
      </c>
    </row>
    <row r="29" spans="1:16" x14ac:dyDescent="0.25">
      <c r="A29" s="6">
        <v>1976</v>
      </c>
      <c r="B29" s="7">
        <v>4694.95</v>
      </c>
      <c r="C29" s="8">
        <v>24315.73</v>
      </c>
      <c r="D29" s="8">
        <v>24865.16</v>
      </c>
      <c r="E29" s="8">
        <v>12242.16</v>
      </c>
      <c r="F29" s="8">
        <v>26158.400000000001</v>
      </c>
      <c r="G29" s="8">
        <v>12083.48</v>
      </c>
      <c r="H29" s="8">
        <v>16619.739999999998</v>
      </c>
      <c r="I29" s="8">
        <v>11827.619999999999</v>
      </c>
      <c r="J29" s="8">
        <v>10191.219999999999</v>
      </c>
      <c r="K29" s="8">
        <v>16002.88</v>
      </c>
      <c r="L29" s="8">
        <v>20513.36</v>
      </c>
      <c r="M29" s="9">
        <v>3164.67</v>
      </c>
      <c r="N29" s="49">
        <f t="shared" si="0"/>
        <v>182679.37000000002</v>
      </c>
      <c r="O29" s="56">
        <f t="shared" si="1"/>
        <v>15223.280833333336</v>
      </c>
      <c r="P29" s="52">
        <f>AVERAGE($N$3:N29)</f>
        <v>342230.54259259254</v>
      </c>
    </row>
    <row r="30" spans="1:16" x14ac:dyDescent="0.25">
      <c r="A30" s="6">
        <v>1977</v>
      </c>
      <c r="B30" s="7">
        <v>2050.94</v>
      </c>
      <c r="C30" s="8">
        <v>13523.5</v>
      </c>
      <c r="D30" s="8">
        <v>15973.130000000001</v>
      </c>
      <c r="E30" s="8">
        <v>10316.18</v>
      </c>
      <c r="F30" s="8">
        <v>17155.29</v>
      </c>
      <c r="G30" s="8">
        <v>7204.07</v>
      </c>
      <c r="H30" s="8">
        <v>10873.55</v>
      </c>
      <c r="I30" s="8">
        <v>4617.58</v>
      </c>
      <c r="J30" s="8">
        <v>13811.11</v>
      </c>
      <c r="K30" s="8">
        <v>12859.029999999999</v>
      </c>
      <c r="L30" s="8">
        <v>3927.33</v>
      </c>
      <c r="M30" s="9">
        <v>4931.579999999999</v>
      </c>
      <c r="N30" s="49">
        <f t="shared" si="0"/>
        <v>117243.29000000001</v>
      </c>
      <c r="O30" s="56">
        <f t="shared" si="1"/>
        <v>9770.274166666668</v>
      </c>
      <c r="P30" s="52">
        <f>AVERAGE($N$3:N30)</f>
        <v>334195.2835714285</v>
      </c>
    </row>
    <row r="31" spans="1:16" x14ac:dyDescent="0.25">
      <c r="A31" s="6">
        <v>1978</v>
      </c>
      <c r="B31" s="7">
        <v>1435.26</v>
      </c>
      <c r="C31" s="8">
        <v>3201.37</v>
      </c>
      <c r="D31" s="8">
        <v>8634.17</v>
      </c>
      <c r="E31" s="8">
        <v>6835.1399999999994</v>
      </c>
      <c r="F31" s="8">
        <v>2138.21</v>
      </c>
      <c r="G31" s="8">
        <v>12745.979999999998</v>
      </c>
      <c r="H31" s="8">
        <v>22631.73</v>
      </c>
      <c r="I31" s="8">
        <v>33848.42</v>
      </c>
      <c r="J31" s="8">
        <v>13826.98</v>
      </c>
      <c r="K31" s="8">
        <v>14189.96</v>
      </c>
      <c r="L31" s="8">
        <v>11897.039999999999</v>
      </c>
      <c r="M31" s="9">
        <v>8285.07</v>
      </c>
      <c r="N31" s="49">
        <f t="shared" si="0"/>
        <v>139669.33000000002</v>
      </c>
      <c r="O31" s="56">
        <f t="shared" si="1"/>
        <v>11639.110833333334</v>
      </c>
      <c r="P31" s="52">
        <f>AVERAGE($N$3:N31)</f>
        <v>327487.49206896545</v>
      </c>
    </row>
    <row r="32" spans="1:16" x14ac:dyDescent="0.25">
      <c r="A32" s="6">
        <v>1979</v>
      </c>
      <c r="B32" s="7">
        <v>3395.75</v>
      </c>
      <c r="C32" s="8">
        <v>15112.289999999999</v>
      </c>
      <c r="D32" s="8">
        <v>22094.21</v>
      </c>
      <c r="E32" s="8">
        <v>25628.809999999998</v>
      </c>
      <c r="F32" s="8">
        <v>10984.619999999999</v>
      </c>
      <c r="G32" s="8">
        <v>14904.02</v>
      </c>
      <c r="H32" s="8">
        <v>70563.02</v>
      </c>
      <c r="I32" s="8">
        <v>273165.64999999997</v>
      </c>
      <c r="J32" s="8">
        <v>24420.85</v>
      </c>
      <c r="K32" s="8">
        <v>72030.799999999988</v>
      </c>
      <c r="L32" s="8">
        <v>21296.84</v>
      </c>
      <c r="M32" s="9">
        <v>10754.54</v>
      </c>
      <c r="N32" s="49">
        <f t="shared" si="0"/>
        <v>564351.4</v>
      </c>
      <c r="O32" s="56">
        <f t="shared" si="1"/>
        <v>47029.283333333333</v>
      </c>
      <c r="P32" s="52">
        <f>AVERAGE($N$3:N32)</f>
        <v>335382.95566666662</v>
      </c>
    </row>
    <row r="33" spans="1:16" x14ac:dyDescent="0.25">
      <c r="A33" s="6">
        <v>1980</v>
      </c>
      <c r="B33" s="7">
        <v>22320.32</v>
      </c>
      <c r="C33" s="8">
        <v>45576.86</v>
      </c>
      <c r="D33" s="8">
        <v>55478.49</v>
      </c>
      <c r="E33" s="8">
        <v>80228.61</v>
      </c>
      <c r="F33" s="8">
        <v>74101.579999999987</v>
      </c>
      <c r="G33" s="8">
        <v>141088.34000000003</v>
      </c>
      <c r="H33" s="8">
        <v>651696.74000000011</v>
      </c>
      <c r="I33" s="8">
        <v>228524.99</v>
      </c>
      <c r="J33" s="8">
        <v>26307.17</v>
      </c>
      <c r="K33" s="8">
        <v>17912.990000000002</v>
      </c>
      <c r="L33" s="8">
        <v>25922.37</v>
      </c>
      <c r="M33" s="9">
        <v>4809.99</v>
      </c>
      <c r="N33" s="49">
        <f t="shared" si="0"/>
        <v>1373968.4500000002</v>
      </c>
      <c r="O33" s="56">
        <f t="shared" si="1"/>
        <v>114497.37083333335</v>
      </c>
      <c r="P33" s="52">
        <f>AVERAGE($N$3:N33)</f>
        <v>368885.71354838699</v>
      </c>
    </row>
    <row r="34" spans="1:16" x14ac:dyDescent="0.25">
      <c r="A34" s="6">
        <v>1981</v>
      </c>
      <c r="B34" s="7">
        <v>13430.28</v>
      </c>
      <c r="C34" s="8">
        <v>20285.25</v>
      </c>
      <c r="D34" s="8">
        <v>35637.54</v>
      </c>
      <c r="E34" s="8">
        <v>22179.5</v>
      </c>
      <c r="F34" s="8">
        <v>17339.760000000002</v>
      </c>
      <c r="G34" s="8">
        <v>22601.979999999996</v>
      </c>
      <c r="H34" s="8">
        <v>17528.2</v>
      </c>
      <c r="I34" s="8">
        <v>42784.1</v>
      </c>
      <c r="J34" s="8">
        <v>11103.62</v>
      </c>
      <c r="K34" s="8">
        <v>13636.57</v>
      </c>
      <c r="L34" s="8">
        <v>15530.8</v>
      </c>
      <c r="M34" s="9">
        <v>6852.9800000000005</v>
      </c>
      <c r="N34" s="49">
        <f t="shared" si="0"/>
        <v>238910.58000000002</v>
      </c>
      <c r="O34" s="56">
        <f t="shared" si="1"/>
        <v>19909.215</v>
      </c>
      <c r="P34" s="52">
        <f>AVERAGE($N$3:N34)</f>
        <v>364823.99062499992</v>
      </c>
    </row>
    <row r="35" spans="1:16" x14ac:dyDescent="0.25">
      <c r="A35" s="6">
        <v>1982</v>
      </c>
      <c r="B35" s="7">
        <v>1630.8400000000001</v>
      </c>
      <c r="C35" s="8">
        <v>5367.35</v>
      </c>
      <c r="D35" s="8">
        <v>16709.010000000002</v>
      </c>
      <c r="E35" s="8">
        <v>16847.849999999999</v>
      </c>
      <c r="F35" s="8">
        <v>2675.74</v>
      </c>
      <c r="G35" s="8">
        <v>7469.86</v>
      </c>
      <c r="H35" s="8">
        <v>12920.509999999998</v>
      </c>
      <c r="I35" s="8">
        <v>20045.250000000004</v>
      </c>
      <c r="J35" s="8">
        <v>31684.42</v>
      </c>
      <c r="K35" s="8">
        <v>22841.980000000003</v>
      </c>
      <c r="L35" s="8">
        <v>25966</v>
      </c>
      <c r="M35" s="9">
        <v>6866.8899999999994</v>
      </c>
      <c r="N35" s="49">
        <f t="shared" si="0"/>
        <v>171025.7</v>
      </c>
      <c r="O35" s="56">
        <f t="shared" si="1"/>
        <v>14252.141666666668</v>
      </c>
      <c r="P35" s="52">
        <f>AVERAGE($N$3:N35)</f>
        <v>358951.31515151507</v>
      </c>
    </row>
    <row r="36" spans="1:16" x14ac:dyDescent="0.25">
      <c r="A36" s="6">
        <v>1983</v>
      </c>
      <c r="B36" s="7">
        <v>14880.210000000001</v>
      </c>
      <c r="C36" s="8">
        <v>59435.58</v>
      </c>
      <c r="D36" s="8">
        <v>82216.08</v>
      </c>
      <c r="E36" s="8">
        <v>53736.98</v>
      </c>
      <c r="F36" s="8">
        <v>95184.200000000012</v>
      </c>
      <c r="G36" s="8">
        <v>198480.92</v>
      </c>
      <c r="H36" s="8">
        <v>440200.14999999997</v>
      </c>
      <c r="I36" s="8">
        <v>720520.27</v>
      </c>
      <c r="J36" s="8">
        <v>286088.13999999996</v>
      </c>
      <c r="K36" s="8">
        <v>116615.92000000001</v>
      </c>
      <c r="L36" s="8">
        <v>74783.89</v>
      </c>
      <c r="M36" s="9">
        <v>37650.800000000003</v>
      </c>
      <c r="N36" s="49">
        <f t="shared" si="0"/>
        <v>2179793.1399999997</v>
      </c>
      <c r="O36" s="56">
        <f t="shared" si="1"/>
        <v>181649.42833333332</v>
      </c>
      <c r="P36" s="52">
        <f>AVERAGE($N$3:N36)</f>
        <v>412505.48647058808</v>
      </c>
    </row>
    <row r="37" spans="1:16" x14ac:dyDescent="0.25">
      <c r="A37" s="6">
        <v>1984</v>
      </c>
      <c r="B37" s="7">
        <v>45610.58</v>
      </c>
      <c r="C37" s="8">
        <v>72239.070000000007</v>
      </c>
      <c r="D37" s="8">
        <v>88107.07</v>
      </c>
      <c r="E37" s="8">
        <v>98643.42</v>
      </c>
      <c r="F37" s="8">
        <v>62601.240000000005</v>
      </c>
      <c r="G37" s="8">
        <v>161716.73000000001</v>
      </c>
      <c r="H37" s="8">
        <v>326492.01999999996</v>
      </c>
      <c r="I37" s="8">
        <v>183539.19999999998</v>
      </c>
      <c r="J37" s="8">
        <v>30809.7</v>
      </c>
      <c r="K37" s="8">
        <v>118587.51999999999</v>
      </c>
      <c r="L37" s="8">
        <v>118662.89000000001</v>
      </c>
      <c r="M37" s="9">
        <v>179328.23</v>
      </c>
      <c r="N37" s="49">
        <f t="shared" si="0"/>
        <v>1486337.67</v>
      </c>
      <c r="O37" s="56">
        <f t="shared" si="1"/>
        <v>123861.47249999999</v>
      </c>
      <c r="P37" s="52">
        <f>AVERAGE($N$3:N37)</f>
        <v>443186.40599999984</v>
      </c>
    </row>
    <row r="38" spans="1:16" x14ac:dyDescent="0.25">
      <c r="A38" s="6">
        <v>1985</v>
      </c>
      <c r="B38" s="7">
        <v>122600.13</v>
      </c>
      <c r="C38" s="8">
        <v>62462.400000000001</v>
      </c>
      <c r="D38" s="8">
        <v>71697.58</v>
      </c>
      <c r="E38" s="8">
        <v>62845.21</v>
      </c>
      <c r="F38" s="8">
        <v>19418.47</v>
      </c>
      <c r="G38" s="8">
        <v>20287.25</v>
      </c>
      <c r="H38" s="8">
        <v>146901.97</v>
      </c>
      <c r="I38" s="8">
        <v>96467.51999999999</v>
      </c>
      <c r="J38" s="8">
        <v>35835.9</v>
      </c>
      <c r="K38" s="8">
        <v>30629.200000000001</v>
      </c>
      <c r="L38" s="8">
        <v>47397.71</v>
      </c>
      <c r="M38" s="9">
        <v>33376.36</v>
      </c>
      <c r="N38" s="49">
        <f t="shared" si="0"/>
        <v>749919.7</v>
      </c>
      <c r="O38" s="56">
        <f t="shared" si="1"/>
        <v>62493.308333333327</v>
      </c>
      <c r="P38" s="52">
        <f>AVERAGE($N$3:N38)</f>
        <v>451706.77527777763</v>
      </c>
    </row>
    <row r="39" spans="1:16" x14ac:dyDescent="0.25">
      <c r="A39" s="6">
        <v>1986</v>
      </c>
      <c r="B39" s="7">
        <v>27878.09</v>
      </c>
      <c r="C39" s="8">
        <v>67667.100000000006</v>
      </c>
      <c r="D39" s="8">
        <v>67514.38</v>
      </c>
      <c r="E39" s="8">
        <v>38813.120000000003</v>
      </c>
      <c r="F39" s="8">
        <v>7862.59</v>
      </c>
      <c r="G39" s="8">
        <v>93083.67</v>
      </c>
      <c r="H39" s="8">
        <v>22169.57</v>
      </c>
      <c r="I39" s="8">
        <v>202635.35000000003</v>
      </c>
      <c r="J39" s="8">
        <v>41320.76</v>
      </c>
      <c r="K39" s="8">
        <v>21439.649999999998</v>
      </c>
      <c r="L39" s="8">
        <v>55518.16</v>
      </c>
      <c r="M39" s="9">
        <v>21578.500000000004</v>
      </c>
      <c r="N39" s="49">
        <f t="shared" si="0"/>
        <v>667480.94000000018</v>
      </c>
      <c r="O39" s="56">
        <f t="shared" si="1"/>
        <v>55623.411666666681</v>
      </c>
      <c r="P39" s="52">
        <f>AVERAGE($N$3:N39)</f>
        <v>457538.50945945928</v>
      </c>
    </row>
    <row r="40" spans="1:16" x14ac:dyDescent="0.25">
      <c r="A40" s="6">
        <v>1987</v>
      </c>
      <c r="B40" s="7">
        <v>26424.19</v>
      </c>
      <c r="C40" s="8">
        <v>47342.18</v>
      </c>
      <c r="D40" s="8">
        <v>45812.9</v>
      </c>
      <c r="E40" s="8">
        <v>44922.31</v>
      </c>
      <c r="F40" s="8">
        <v>80912.91</v>
      </c>
      <c r="G40" s="8">
        <v>52193.82</v>
      </c>
      <c r="H40" s="8">
        <v>199746.38</v>
      </c>
      <c r="I40" s="8">
        <v>107384.70999999999</v>
      </c>
      <c r="J40" s="8">
        <v>21499.149999999998</v>
      </c>
      <c r="K40" s="8">
        <v>27328.67</v>
      </c>
      <c r="L40" s="8">
        <v>29472.819999999996</v>
      </c>
      <c r="M40" s="9">
        <v>2570.62</v>
      </c>
      <c r="N40" s="49">
        <f t="shared" si="0"/>
        <v>685610.66</v>
      </c>
      <c r="O40" s="56">
        <f t="shared" si="1"/>
        <v>57134.221666666672</v>
      </c>
      <c r="P40" s="52">
        <f>AVERAGE($N$3:N40)</f>
        <v>463540.40815789456</v>
      </c>
    </row>
    <row r="41" spans="1:16" x14ac:dyDescent="0.25">
      <c r="A41" s="6">
        <v>1988</v>
      </c>
      <c r="B41" s="7">
        <v>7394.49</v>
      </c>
      <c r="C41" s="8">
        <v>34161.82</v>
      </c>
      <c r="D41" s="8">
        <v>73072.14</v>
      </c>
      <c r="E41" s="8">
        <v>84516.94</v>
      </c>
      <c r="F41" s="8">
        <v>42329.88</v>
      </c>
      <c r="G41" s="8">
        <v>19702.11</v>
      </c>
      <c r="H41" s="8">
        <v>36946.660000000003</v>
      </c>
      <c r="I41" s="8">
        <v>36559.870000000003</v>
      </c>
      <c r="J41" s="8">
        <v>17399.259999999998</v>
      </c>
      <c r="K41" s="8">
        <v>17865.38</v>
      </c>
      <c r="L41" s="8">
        <v>21050.880000000001</v>
      </c>
      <c r="M41" s="9">
        <v>2550.7800000000002</v>
      </c>
      <c r="N41" s="49">
        <f t="shared" si="0"/>
        <v>393550.21000000008</v>
      </c>
      <c r="O41" s="56">
        <f t="shared" si="1"/>
        <v>32795.850833333338</v>
      </c>
      <c r="P41" s="52">
        <f>AVERAGE($N$3:N41)</f>
        <v>461745.78769230755</v>
      </c>
    </row>
    <row r="42" spans="1:16" x14ac:dyDescent="0.25">
      <c r="A42" s="6">
        <v>1989</v>
      </c>
      <c r="B42" s="7">
        <v>1697.88</v>
      </c>
      <c r="C42" s="8">
        <v>27156.1</v>
      </c>
      <c r="D42" s="8">
        <v>38460.07</v>
      </c>
      <c r="E42" s="8">
        <v>44977.85</v>
      </c>
      <c r="F42" s="8">
        <v>16582.060000000001</v>
      </c>
      <c r="G42" s="8">
        <v>5706.53</v>
      </c>
      <c r="H42" s="8">
        <v>18813.5</v>
      </c>
      <c r="I42" s="8">
        <v>19364.91</v>
      </c>
      <c r="J42" s="8">
        <v>9401.7900000000009</v>
      </c>
      <c r="K42" s="8">
        <v>18631.02</v>
      </c>
      <c r="L42" s="8">
        <v>16292.47</v>
      </c>
      <c r="M42" s="9">
        <v>3302.53</v>
      </c>
      <c r="N42" s="49">
        <f t="shared" si="0"/>
        <v>220386.71</v>
      </c>
      <c r="O42" s="56">
        <f t="shared" si="1"/>
        <v>18365.559166666666</v>
      </c>
      <c r="P42" s="52">
        <f>AVERAGE($N$3:N42)</f>
        <v>455711.81074999989</v>
      </c>
    </row>
    <row r="43" spans="1:16" x14ac:dyDescent="0.25">
      <c r="A43" s="6">
        <v>1990</v>
      </c>
      <c r="B43" s="7">
        <v>1902.18</v>
      </c>
      <c r="C43" s="8">
        <v>16441.23</v>
      </c>
      <c r="D43" s="8">
        <v>30498.3</v>
      </c>
      <c r="E43" s="8">
        <v>27187.83</v>
      </c>
      <c r="F43" s="8">
        <v>54623.61</v>
      </c>
      <c r="G43" s="8">
        <v>54278.48</v>
      </c>
      <c r="H43" s="8">
        <v>12924.49</v>
      </c>
      <c r="I43" s="8">
        <v>24157.05</v>
      </c>
      <c r="J43" s="8">
        <v>20666.09</v>
      </c>
      <c r="K43" s="8">
        <v>22824.13</v>
      </c>
      <c r="L43" s="8">
        <v>21421.8</v>
      </c>
      <c r="M43" s="9">
        <v>3163.68</v>
      </c>
      <c r="N43" s="49">
        <f t="shared" si="0"/>
        <v>290088.86999999994</v>
      </c>
      <c r="O43" s="56">
        <f t="shared" si="1"/>
        <v>24174.072499999995</v>
      </c>
      <c r="P43" s="52">
        <f>AVERAGE($N$3:N43)</f>
        <v>451672.22682926821</v>
      </c>
    </row>
    <row r="44" spans="1:16" x14ac:dyDescent="0.25">
      <c r="A44" s="6">
        <v>1991</v>
      </c>
      <c r="B44" s="7">
        <v>1576.88</v>
      </c>
      <c r="C44" s="8">
        <v>12668.61</v>
      </c>
      <c r="D44" s="8">
        <v>36218.71</v>
      </c>
      <c r="E44" s="8">
        <v>26904.19</v>
      </c>
      <c r="F44" s="8">
        <v>14771.13</v>
      </c>
      <c r="G44" s="8">
        <v>7868.54</v>
      </c>
      <c r="H44" s="8">
        <v>15528.82</v>
      </c>
      <c r="I44" s="8">
        <v>66207.25</v>
      </c>
      <c r="J44" s="8">
        <v>22280.66</v>
      </c>
      <c r="K44" s="8">
        <v>22074.37</v>
      </c>
      <c r="L44" s="8">
        <v>22072.39</v>
      </c>
      <c r="M44" s="9">
        <v>6353.15</v>
      </c>
      <c r="N44" s="49">
        <f t="shared" si="0"/>
        <v>254524.69999999998</v>
      </c>
      <c r="O44" s="56">
        <f t="shared" si="1"/>
        <v>21210.391666666666</v>
      </c>
      <c r="P44" s="52">
        <f>AVERAGE($N$3:N44)</f>
        <v>446978.23809523799</v>
      </c>
    </row>
    <row r="45" spans="1:16" x14ac:dyDescent="0.25">
      <c r="A45" s="6">
        <v>1992</v>
      </c>
      <c r="B45" s="7">
        <v>5385.2</v>
      </c>
      <c r="C45" s="8">
        <v>5924.71</v>
      </c>
      <c r="D45" s="8">
        <v>48431.12</v>
      </c>
      <c r="E45" s="8">
        <v>41776.480000000003</v>
      </c>
      <c r="F45" s="8">
        <v>75624.91</v>
      </c>
      <c r="G45" s="8">
        <v>28633.81</v>
      </c>
      <c r="H45" s="8">
        <v>19636.650000000001</v>
      </c>
      <c r="I45" s="8">
        <v>21358.33</v>
      </c>
      <c r="J45" s="8">
        <v>11617.36</v>
      </c>
      <c r="K45" s="8">
        <v>34576.370000000003</v>
      </c>
      <c r="L45" s="8">
        <v>24319.69</v>
      </c>
      <c r="M45" s="9">
        <v>7759.45</v>
      </c>
      <c r="N45" s="49">
        <f t="shared" si="0"/>
        <v>325044.08</v>
      </c>
      <c r="O45" s="56">
        <f t="shared" si="1"/>
        <v>27087.006666666668</v>
      </c>
      <c r="P45" s="52">
        <f>AVERAGE($N$3:N45)</f>
        <v>444142.55999999988</v>
      </c>
    </row>
    <row r="46" spans="1:16" x14ac:dyDescent="0.25">
      <c r="A46" s="6">
        <v>1993</v>
      </c>
      <c r="B46" s="7">
        <v>5666.86</v>
      </c>
      <c r="C46" s="8">
        <v>43047.9</v>
      </c>
      <c r="D46" s="8">
        <v>49946.51</v>
      </c>
      <c r="E46" s="8">
        <v>39693.800000000003</v>
      </c>
      <c r="F46" s="8">
        <v>44698.17</v>
      </c>
      <c r="G46" s="8">
        <v>25271.77</v>
      </c>
      <c r="H46" s="8">
        <v>16960.91</v>
      </c>
      <c r="I46" s="8">
        <v>20455.84</v>
      </c>
      <c r="J46" s="8">
        <v>20108.72</v>
      </c>
      <c r="K46" s="8">
        <v>16232.96</v>
      </c>
      <c r="L46" s="8">
        <v>54359.8</v>
      </c>
      <c r="M46" s="9">
        <v>9780.64</v>
      </c>
      <c r="N46" s="49">
        <f t="shared" si="0"/>
        <v>346223.88</v>
      </c>
      <c r="O46" s="56">
        <f t="shared" si="1"/>
        <v>28851.99</v>
      </c>
      <c r="P46" s="52">
        <f>AVERAGE($N$3:N46)</f>
        <v>441917.13545454532</v>
      </c>
    </row>
    <row r="47" spans="1:16" x14ac:dyDescent="0.25">
      <c r="A47" s="6">
        <v>1994</v>
      </c>
      <c r="B47" s="7">
        <v>16314.29</v>
      </c>
      <c r="C47" s="8">
        <v>16504.7</v>
      </c>
      <c r="D47" s="8">
        <v>29209.02</v>
      </c>
      <c r="E47" s="8">
        <v>32551.22</v>
      </c>
      <c r="F47" s="8">
        <v>26761.38</v>
      </c>
      <c r="G47" s="8">
        <v>11262.31</v>
      </c>
      <c r="H47" s="8">
        <v>20634.349999999999</v>
      </c>
      <c r="I47" s="8">
        <v>12077.53</v>
      </c>
      <c r="J47" s="8">
        <v>11988.27</v>
      </c>
      <c r="K47" s="8">
        <v>17155.29</v>
      </c>
      <c r="L47" s="8">
        <v>18869.04</v>
      </c>
      <c r="M47" s="9">
        <v>3617.9</v>
      </c>
      <c r="N47" s="49">
        <f t="shared" si="0"/>
        <v>216945.30000000002</v>
      </c>
      <c r="O47" s="56">
        <f t="shared" si="1"/>
        <v>18078.775000000001</v>
      </c>
      <c r="P47" s="52">
        <f>AVERAGE($N$3:N47)</f>
        <v>436917.76133333321</v>
      </c>
    </row>
    <row r="48" spans="1:16" x14ac:dyDescent="0.25">
      <c r="A48" s="6">
        <v>1995</v>
      </c>
      <c r="B48" s="7">
        <v>1352.75</v>
      </c>
      <c r="C48" s="8">
        <v>3716.48</v>
      </c>
      <c r="D48" s="8">
        <v>8886.67</v>
      </c>
      <c r="E48" s="8">
        <v>6047.69</v>
      </c>
      <c r="F48" s="8">
        <v>14620.38</v>
      </c>
      <c r="G48" s="8">
        <v>8009.37</v>
      </c>
      <c r="H48" s="8">
        <v>126821.02</v>
      </c>
      <c r="I48" s="8">
        <v>693808.44</v>
      </c>
      <c r="J48" s="8">
        <v>301648.69</v>
      </c>
      <c r="K48" s="8">
        <v>20553.03</v>
      </c>
      <c r="L48" s="8">
        <v>58521.18</v>
      </c>
      <c r="M48" s="9">
        <v>45045.29</v>
      </c>
      <c r="N48" s="49">
        <f t="shared" si="0"/>
        <v>1289030.99</v>
      </c>
      <c r="O48" s="56">
        <f t="shared" si="1"/>
        <v>107419.24916666666</v>
      </c>
      <c r="P48" s="52">
        <f>AVERAGE($N$3:N48)</f>
        <v>455441.96195652155</v>
      </c>
    </row>
    <row r="49" spans="1:16" x14ac:dyDescent="0.25">
      <c r="A49" s="6">
        <v>1996</v>
      </c>
      <c r="B49" s="7">
        <v>4339.8999999999996</v>
      </c>
      <c r="C49" s="8">
        <v>14106.65</v>
      </c>
      <c r="D49" s="8">
        <v>48694.93</v>
      </c>
      <c r="E49" s="8">
        <v>45283.3</v>
      </c>
      <c r="F49" s="8">
        <v>28915.46</v>
      </c>
      <c r="G49" s="8">
        <v>9572.3700000000008</v>
      </c>
      <c r="H49" s="8">
        <v>24422.84</v>
      </c>
      <c r="I49" s="8">
        <v>51045.37</v>
      </c>
      <c r="J49" s="8">
        <v>21897.84</v>
      </c>
      <c r="K49" s="8">
        <v>19466.07</v>
      </c>
      <c r="L49" s="8">
        <v>77259.31</v>
      </c>
      <c r="M49" s="9">
        <v>34292.730000000003</v>
      </c>
      <c r="N49" s="49">
        <f t="shared" si="0"/>
        <v>379296.76999999996</v>
      </c>
      <c r="O49" s="56">
        <f t="shared" si="1"/>
        <v>31608.064166666663</v>
      </c>
      <c r="P49" s="52">
        <f>AVERAGE($N$3:N49)</f>
        <v>453821.85148936155</v>
      </c>
    </row>
    <row r="50" spans="1:16" x14ac:dyDescent="0.25">
      <c r="A50" s="6">
        <v>1997</v>
      </c>
      <c r="B50" s="7">
        <v>1374.57</v>
      </c>
      <c r="C50" s="8">
        <v>24012.25</v>
      </c>
      <c r="D50" s="8">
        <v>46487.29</v>
      </c>
      <c r="E50" s="8">
        <v>34574.39</v>
      </c>
      <c r="F50" s="8">
        <v>22679.34</v>
      </c>
      <c r="G50" s="8">
        <v>15483.2</v>
      </c>
      <c r="H50" s="8">
        <v>25854.92</v>
      </c>
      <c r="I50" s="8">
        <v>361889.56</v>
      </c>
      <c r="J50" s="8">
        <v>28596.12</v>
      </c>
      <c r="K50" s="8">
        <v>104635.58</v>
      </c>
      <c r="L50" s="8">
        <v>58265.31</v>
      </c>
      <c r="M50" s="9">
        <v>53834.17</v>
      </c>
      <c r="N50" s="49">
        <f t="shared" si="0"/>
        <v>777686.70000000007</v>
      </c>
      <c r="O50" s="56">
        <f t="shared" si="1"/>
        <v>64807.225000000006</v>
      </c>
      <c r="P50" s="52">
        <f>AVERAGE($N$3:N50)</f>
        <v>460569.03583333315</v>
      </c>
    </row>
    <row r="51" spans="1:16" x14ac:dyDescent="0.25">
      <c r="A51" s="6">
        <v>1998</v>
      </c>
      <c r="B51" s="7">
        <v>61050.15</v>
      </c>
      <c r="C51" s="8">
        <v>61008.49</v>
      </c>
      <c r="D51" s="8">
        <v>86143.41</v>
      </c>
      <c r="E51" s="8">
        <v>60611.79</v>
      </c>
      <c r="F51" s="8">
        <v>53455.32</v>
      </c>
      <c r="G51" s="8">
        <v>100075.51</v>
      </c>
      <c r="H51" s="8">
        <v>94410.63</v>
      </c>
      <c r="I51" s="8">
        <v>53965.09</v>
      </c>
      <c r="J51" s="8">
        <v>33864.300000000003</v>
      </c>
      <c r="K51" s="8">
        <v>22596.03</v>
      </c>
      <c r="L51" s="8">
        <v>36385.32</v>
      </c>
      <c r="M51" s="9">
        <v>46110.43</v>
      </c>
      <c r="N51" s="49">
        <f t="shared" si="0"/>
        <v>709676.47000000009</v>
      </c>
      <c r="O51" s="56">
        <f t="shared" si="1"/>
        <v>59139.705833333341</v>
      </c>
      <c r="P51" s="52">
        <f>AVERAGE($N$3:N51)</f>
        <v>465652.86102040799</v>
      </c>
    </row>
    <row r="52" spans="1:16" x14ac:dyDescent="0.25">
      <c r="A52" s="6">
        <v>1999</v>
      </c>
      <c r="B52" s="7">
        <v>15840.23</v>
      </c>
      <c r="C52" s="8">
        <v>31184.59</v>
      </c>
      <c r="D52" s="8">
        <v>51130.66</v>
      </c>
      <c r="E52" s="8">
        <v>31065.58</v>
      </c>
      <c r="F52" s="8">
        <v>12765.81</v>
      </c>
      <c r="G52" s="8">
        <v>17996.29</v>
      </c>
      <c r="H52" s="8">
        <v>319621.19</v>
      </c>
      <c r="I52" s="8">
        <v>282787.59000000003</v>
      </c>
      <c r="J52" s="8">
        <v>25837.07</v>
      </c>
      <c r="K52" s="8">
        <v>107924.22</v>
      </c>
      <c r="L52" s="8">
        <v>80845.48</v>
      </c>
      <c r="M52" s="9">
        <v>35933.089999999997</v>
      </c>
      <c r="N52" s="49">
        <f t="shared" si="0"/>
        <v>1012931.7999999999</v>
      </c>
      <c r="O52" s="56">
        <f t="shared" si="1"/>
        <v>84410.983333333323</v>
      </c>
      <c r="P52" s="52">
        <f>AVERAGE($N$3:N52)</f>
        <v>476598.43979999982</v>
      </c>
    </row>
    <row r="53" spans="1:16" x14ac:dyDescent="0.25">
      <c r="A53" s="6">
        <v>2000</v>
      </c>
      <c r="B53" s="7">
        <v>23686.959999999999</v>
      </c>
      <c r="C53" s="8">
        <v>63517.62</v>
      </c>
      <c r="D53" s="8">
        <v>55167.09</v>
      </c>
      <c r="E53" s="8">
        <v>55210.720000000001</v>
      </c>
      <c r="F53" s="8">
        <v>43888.91</v>
      </c>
      <c r="G53" s="8">
        <v>18262.080000000002</v>
      </c>
      <c r="H53" s="8">
        <v>15677.58</v>
      </c>
      <c r="I53" s="8">
        <v>9727.08</v>
      </c>
      <c r="J53" s="8">
        <v>14098.72</v>
      </c>
      <c r="K53" s="8">
        <v>17655.13</v>
      </c>
      <c r="L53" s="8">
        <v>21096.51</v>
      </c>
      <c r="M53" s="9">
        <v>1925.98</v>
      </c>
      <c r="N53" s="49">
        <f t="shared" si="0"/>
        <v>339914.38</v>
      </c>
      <c r="O53" s="56">
        <f t="shared" si="1"/>
        <v>28326.198333333334</v>
      </c>
      <c r="P53" s="52">
        <f>AVERAGE($N$3:N53)</f>
        <v>473918.36019607825</v>
      </c>
    </row>
    <row r="54" spans="1:16" x14ac:dyDescent="0.25">
      <c r="A54" s="6">
        <v>2001</v>
      </c>
      <c r="B54" s="7">
        <v>8140.28</v>
      </c>
      <c r="C54" s="8">
        <v>13583.01</v>
      </c>
      <c r="D54" s="8">
        <v>24863.17</v>
      </c>
      <c r="E54" s="8">
        <v>22693.22</v>
      </c>
      <c r="F54" s="8">
        <v>5722.4</v>
      </c>
      <c r="G54" s="8">
        <v>20255.5</v>
      </c>
      <c r="H54" s="8">
        <v>42675</v>
      </c>
      <c r="I54" s="8">
        <v>20215.830000000002</v>
      </c>
      <c r="J54" s="8">
        <v>27031.14</v>
      </c>
      <c r="K54" s="8">
        <v>19698.14</v>
      </c>
      <c r="L54" s="8">
        <v>20094.84</v>
      </c>
      <c r="M54" s="9">
        <v>7719.78</v>
      </c>
      <c r="N54" s="49">
        <f t="shared" si="0"/>
        <v>232692.31</v>
      </c>
      <c r="O54" s="56">
        <f t="shared" si="1"/>
        <v>19391.025833333333</v>
      </c>
      <c r="P54" s="52">
        <f>AVERAGE($N$3:N54)</f>
        <v>469279.39769230748</v>
      </c>
    </row>
    <row r="55" spans="1:16" x14ac:dyDescent="0.25">
      <c r="A55" s="6">
        <v>2002</v>
      </c>
      <c r="B55" s="7">
        <v>3570.3</v>
      </c>
      <c r="C55" s="8">
        <v>6283.73</v>
      </c>
      <c r="D55" s="8">
        <v>16215.11</v>
      </c>
      <c r="E55" s="8">
        <v>8326.73</v>
      </c>
      <c r="F55" s="8">
        <v>6716.13</v>
      </c>
      <c r="G55" s="8">
        <v>7920.12</v>
      </c>
      <c r="H55" s="8">
        <v>9453.36</v>
      </c>
      <c r="I55" s="8">
        <v>8697.65</v>
      </c>
      <c r="J55" s="8">
        <v>7505.56</v>
      </c>
      <c r="K55" s="8">
        <v>6668.53</v>
      </c>
      <c r="L55" s="8">
        <v>5470.49</v>
      </c>
      <c r="M55" s="9">
        <v>14162.19</v>
      </c>
      <c r="N55" s="49">
        <f t="shared" si="0"/>
        <v>100989.9</v>
      </c>
      <c r="O55" s="56">
        <f t="shared" si="1"/>
        <v>8415.8249999999989</v>
      </c>
      <c r="P55" s="52">
        <f>AVERAGE($N$3:N55)</f>
        <v>462330.53924528277</v>
      </c>
    </row>
    <row r="56" spans="1:16" x14ac:dyDescent="0.25">
      <c r="A56" s="6">
        <v>2003</v>
      </c>
      <c r="B56" s="7">
        <v>10010.719999999999</v>
      </c>
      <c r="C56" s="8">
        <v>1334.9</v>
      </c>
      <c r="D56" s="8">
        <v>4240.72</v>
      </c>
      <c r="E56" s="8">
        <v>6490.01</v>
      </c>
      <c r="F56" s="8">
        <v>6240.09</v>
      </c>
      <c r="G56" s="8">
        <v>7003.74</v>
      </c>
      <c r="H56" s="8">
        <v>13892.43</v>
      </c>
      <c r="I56" s="8">
        <v>23966.63</v>
      </c>
      <c r="J56" s="8">
        <v>12799.53</v>
      </c>
      <c r="K56" s="8">
        <v>11496.37</v>
      </c>
      <c r="L56" s="8">
        <v>15399.89</v>
      </c>
      <c r="M56" s="9">
        <v>6765.72</v>
      </c>
      <c r="N56" s="49">
        <f t="shared" si="0"/>
        <v>119640.75</v>
      </c>
      <c r="O56" s="56">
        <f t="shared" si="1"/>
        <v>9970.0625</v>
      </c>
      <c r="P56" s="52">
        <f>AVERAGE($N$3:N56)</f>
        <v>455984.43203703681</v>
      </c>
    </row>
    <row r="57" spans="1:16" x14ac:dyDescent="0.25">
      <c r="A57" s="6">
        <v>2004</v>
      </c>
      <c r="B57" s="7">
        <v>1481.67</v>
      </c>
      <c r="C57" s="8">
        <v>1253.57</v>
      </c>
      <c r="D57" s="8">
        <v>4756.43</v>
      </c>
      <c r="E57" s="8">
        <v>3381.87</v>
      </c>
      <c r="F57" s="8">
        <v>3909.48</v>
      </c>
      <c r="G57" s="8">
        <v>11879.18</v>
      </c>
      <c r="H57" s="8">
        <v>17260.419999999998</v>
      </c>
      <c r="I57" s="8">
        <v>12890.77</v>
      </c>
      <c r="J57" s="8">
        <v>15197.58</v>
      </c>
      <c r="K57" s="8">
        <v>15733.12</v>
      </c>
      <c r="L57" s="8">
        <v>12857.05</v>
      </c>
      <c r="M57" s="9">
        <v>16389.66</v>
      </c>
      <c r="N57" s="49">
        <f t="shared" si="0"/>
        <v>116990.8</v>
      </c>
      <c r="O57" s="56">
        <f t="shared" si="1"/>
        <v>9749.2333333333336</v>
      </c>
      <c r="P57" s="52">
        <f>AVERAGE($N$3:N57)</f>
        <v>449820.91145454522</v>
      </c>
    </row>
    <row r="58" spans="1:16" x14ac:dyDescent="0.25">
      <c r="A58" s="6">
        <v>2005</v>
      </c>
      <c r="B58" s="7">
        <v>3606</v>
      </c>
      <c r="C58" s="8">
        <v>7064.04</v>
      </c>
      <c r="D58" s="8">
        <v>12749.94</v>
      </c>
      <c r="E58" s="8">
        <v>3364.02</v>
      </c>
      <c r="F58" s="8">
        <v>8221.61</v>
      </c>
      <c r="G58" s="8">
        <v>2269.12</v>
      </c>
      <c r="H58" s="8">
        <v>16332.14</v>
      </c>
      <c r="I58" s="8">
        <v>83271.3</v>
      </c>
      <c r="J58" s="8">
        <v>12016.04</v>
      </c>
      <c r="K58" s="8">
        <v>11294.05</v>
      </c>
      <c r="L58" s="8">
        <v>11609.43</v>
      </c>
      <c r="M58" s="9">
        <v>18627.05</v>
      </c>
      <c r="N58" s="49">
        <f t="shared" si="0"/>
        <v>190424.74</v>
      </c>
      <c r="O58" s="56">
        <f t="shared" si="1"/>
        <v>15868.728333333333</v>
      </c>
      <c r="P58" s="52">
        <f>AVERAGE($N$3:N58)</f>
        <v>445188.83696428547</v>
      </c>
    </row>
    <row r="59" spans="1:16" x14ac:dyDescent="0.25">
      <c r="A59" s="6">
        <v>2006</v>
      </c>
      <c r="B59" s="7">
        <v>2792.77</v>
      </c>
      <c r="C59" s="8">
        <v>12995.89</v>
      </c>
      <c r="D59" s="8">
        <v>1184.1500000000001</v>
      </c>
      <c r="E59" s="8">
        <v>7239.77</v>
      </c>
      <c r="F59" s="8">
        <v>4072.13</v>
      </c>
      <c r="G59" s="8">
        <v>3849.97</v>
      </c>
      <c r="H59" s="8">
        <v>10399.49</v>
      </c>
      <c r="I59" s="8">
        <v>8650.0400000000009</v>
      </c>
      <c r="J59" s="8">
        <v>14630.3</v>
      </c>
      <c r="K59" s="8">
        <v>13136.72</v>
      </c>
      <c r="L59" s="8">
        <v>10974.71</v>
      </c>
      <c r="M59" s="9">
        <v>4573.95</v>
      </c>
      <c r="N59" s="49">
        <f t="shared" si="0"/>
        <v>94499.89</v>
      </c>
      <c r="O59" s="56">
        <f t="shared" si="1"/>
        <v>7874.9908333333333</v>
      </c>
      <c r="P59" s="52">
        <f>AVERAGE($N$3:N59)</f>
        <v>439036.39929824538</v>
      </c>
    </row>
    <row r="60" spans="1:16" x14ac:dyDescent="0.25">
      <c r="A60" s="6">
        <v>2007</v>
      </c>
      <c r="B60" s="7">
        <v>876.71</v>
      </c>
      <c r="C60" s="8">
        <v>6374.97</v>
      </c>
      <c r="D60" s="8">
        <v>11300</v>
      </c>
      <c r="E60" s="8">
        <v>11643.14</v>
      </c>
      <c r="F60" s="8">
        <v>19204.25</v>
      </c>
      <c r="G60" s="8">
        <v>13249.78</v>
      </c>
      <c r="H60" s="8">
        <v>61038.25</v>
      </c>
      <c r="I60" s="8">
        <v>26951.8</v>
      </c>
      <c r="J60" s="8">
        <v>16962.89</v>
      </c>
      <c r="K60" s="8">
        <v>17847.53</v>
      </c>
      <c r="L60" s="8">
        <v>13579.04</v>
      </c>
      <c r="M60" s="9">
        <v>14666</v>
      </c>
      <c r="N60" s="49">
        <f t="shared" si="0"/>
        <v>213694.36</v>
      </c>
      <c r="O60" s="56">
        <f t="shared" si="1"/>
        <v>17807.863333333331</v>
      </c>
      <c r="P60" s="52">
        <f>AVERAGE($N$3:N60)</f>
        <v>435151.19172413769</v>
      </c>
    </row>
    <row r="61" spans="1:16" x14ac:dyDescent="0.25">
      <c r="A61" s="6">
        <v>2008</v>
      </c>
      <c r="B61" s="7">
        <v>2790.78</v>
      </c>
      <c r="C61" s="8">
        <v>10909.25</v>
      </c>
      <c r="D61" s="8">
        <v>19755.66</v>
      </c>
      <c r="E61" s="8">
        <v>5125.3599999999997</v>
      </c>
      <c r="F61" s="8">
        <v>5992.15</v>
      </c>
      <c r="G61" s="8">
        <v>3284.68</v>
      </c>
      <c r="H61" s="8">
        <v>16006.84</v>
      </c>
      <c r="I61" s="8">
        <v>16568.18</v>
      </c>
      <c r="J61" s="8">
        <v>12648.78</v>
      </c>
      <c r="K61" s="8">
        <v>22863.8</v>
      </c>
      <c r="L61" s="8">
        <v>9681.4599999999991</v>
      </c>
      <c r="M61" s="9">
        <v>20114.669999999998</v>
      </c>
      <c r="N61" s="49">
        <f t="shared" si="0"/>
        <v>145741.60999999999</v>
      </c>
      <c r="O61" s="56">
        <f t="shared" si="1"/>
        <v>12145.134166666665</v>
      </c>
      <c r="P61" s="52">
        <f>AVERAGE($N$3:N61)</f>
        <v>430245.94457627094</v>
      </c>
    </row>
    <row r="62" spans="1:16" x14ac:dyDescent="0.25">
      <c r="A62" s="6">
        <v>2009</v>
      </c>
      <c r="B62" s="7">
        <v>1075.06</v>
      </c>
      <c r="C62" s="8">
        <v>6492</v>
      </c>
      <c r="D62" s="8">
        <v>5892.98</v>
      </c>
      <c r="E62" s="8">
        <v>3473.11</v>
      </c>
      <c r="F62" s="8">
        <v>11292.07</v>
      </c>
      <c r="G62" s="8">
        <v>14094.75</v>
      </c>
      <c r="H62" s="8">
        <v>14116.57</v>
      </c>
      <c r="I62" s="8">
        <v>174101.72</v>
      </c>
      <c r="J62" s="8">
        <v>37831.300000000003</v>
      </c>
      <c r="K62" s="8">
        <v>22441.32</v>
      </c>
      <c r="L62" s="8">
        <v>14330.79</v>
      </c>
      <c r="M62" s="9">
        <v>20368.560000000001</v>
      </c>
      <c r="N62" s="49">
        <f t="shared" si="0"/>
        <v>325510.23</v>
      </c>
      <c r="O62" s="56">
        <f t="shared" si="1"/>
        <v>27125.852499999997</v>
      </c>
      <c r="P62" s="52">
        <f>AVERAGE($N$3:N62)</f>
        <v>428500.34933333308</v>
      </c>
    </row>
    <row r="63" spans="1:16" x14ac:dyDescent="0.25">
      <c r="A63" s="6">
        <v>2010</v>
      </c>
      <c r="B63" s="7">
        <v>31061.61</v>
      </c>
      <c r="C63" s="8">
        <v>47851.94</v>
      </c>
      <c r="D63" s="8">
        <v>25162.68</v>
      </c>
      <c r="E63" s="8">
        <v>5315.78</v>
      </c>
      <c r="F63" s="8">
        <v>21709.41</v>
      </c>
      <c r="G63" s="8">
        <v>52957.46</v>
      </c>
      <c r="H63" s="8">
        <v>124678.84</v>
      </c>
      <c r="I63" s="8">
        <v>238242.16</v>
      </c>
      <c r="J63" s="8">
        <v>14402.19</v>
      </c>
      <c r="K63" s="8">
        <v>15691.47</v>
      </c>
      <c r="L63" s="8">
        <v>10494.7</v>
      </c>
      <c r="M63" s="9">
        <v>1945.81</v>
      </c>
      <c r="N63" s="49">
        <f t="shared" si="0"/>
        <v>589514.04999999993</v>
      </c>
      <c r="O63" s="56">
        <f t="shared" si="1"/>
        <v>49126.17083333333</v>
      </c>
      <c r="P63" s="52">
        <f>AVERAGE($N$3:N63)</f>
        <v>431139.91819672112</v>
      </c>
    </row>
    <row r="64" spans="1:16" x14ac:dyDescent="0.25">
      <c r="A64" s="6">
        <v>2011</v>
      </c>
      <c r="B64" s="11">
        <v>1229.77</v>
      </c>
      <c r="C64" s="12">
        <v>4605.6899999999996</v>
      </c>
      <c r="D64" s="12">
        <v>28223.22</v>
      </c>
      <c r="E64" s="12">
        <v>22367.93</v>
      </c>
      <c r="F64" s="12">
        <v>7071.18</v>
      </c>
      <c r="G64" s="12">
        <v>5520.08</v>
      </c>
      <c r="H64" s="12">
        <v>29613.65</v>
      </c>
      <c r="I64" s="12">
        <v>77656.009999999995</v>
      </c>
      <c r="J64" s="12">
        <v>149000.51999999999</v>
      </c>
      <c r="K64" s="12">
        <v>16026.68</v>
      </c>
      <c r="L64" s="12">
        <v>15663.7</v>
      </c>
      <c r="M64" s="13">
        <v>3397.74</v>
      </c>
      <c r="N64" s="49">
        <f t="shared" si="0"/>
        <v>360376.16999999993</v>
      </c>
      <c r="O64" s="56">
        <f t="shared" si="1"/>
        <v>30031.347499999993</v>
      </c>
      <c r="P64" s="52">
        <f>AVERAGE($N$3:N64)</f>
        <v>429998.56741935457</v>
      </c>
    </row>
    <row r="65" spans="1:16" ht="15.75" thickBot="1" x14ac:dyDescent="0.3">
      <c r="A65" s="14">
        <v>2012</v>
      </c>
      <c r="B65" s="15">
        <v>6724.06</v>
      </c>
      <c r="C65" s="13">
        <v>57118.85</v>
      </c>
      <c r="D65" s="16">
        <v>52088.7</v>
      </c>
      <c r="E65" s="17">
        <v>50317.43</v>
      </c>
      <c r="F65" s="13">
        <v>18803.580000000002</v>
      </c>
      <c r="G65" s="17">
        <v>7928.05</v>
      </c>
      <c r="H65" s="17">
        <v>11434.88</v>
      </c>
      <c r="I65" s="17">
        <v>11258.35</v>
      </c>
      <c r="J65" s="18">
        <v>13360.86</v>
      </c>
      <c r="K65" s="18">
        <v>13945.99</v>
      </c>
      <c r="L65" s="13">
        <v>12535.72</v>
      </c>
      <c r="M65" s="19">
        <v>4910</v>
      </c>
      <c r="N65" s="49">
        <f t="shared" si="0"/>
        <v>260426.47</v>
      </c>
      <c r="O65" s="57">
        <f t="shared" si="1"/>
        <v>21702.205833333333</v>
      </c>
      <c r="P65" s="53">
        <f>AVERAGE($N$3:N65)</f>
        <v>427306.94682539656</v>
      </c>
    </row>
    <row r="66" spans="1:16" x14ac:dyDescent="0.25">
      <c r="A66" s="5" t="s">
        <v>774</v>
      </c>
      <c r="B66" s="20">
        <f>MIN(B$3:B65)</f>
        <v>876.71</v>
      </c>
      <c r="C66" s="20">
        <f>MIN(C$3:C65)</f>
        <v>1253.57</v>
      </c>
      <c r="D66" s="20">
        <f>MIN(D$3:D65)</f>
        <v>1184.1500000000001</v>
      </c>
      <c r="E66" s="20">
        <f>MIN(E$3:E65)</f>
        <v>1483.6100000000001</v>
      </c>
      <c r="F66" s="20">
        <f>MIN(F$3:F65)</f>
        <v>2081.35</v>
      </c>
      <c r="G66" s="20">
        <f>MIN(G$3:G65)</f>
        <v>2269.12</v>
      </c>
      <c r="H66" s="20">
        <f>MIN(H$3:H65)</f>
        <v>7361.4299999999994</v>
      </c>
      <c r="I66" s="20">
        <f>MIN(I$3:I65)</f>
        <v>4617.58</v>
      </c>
      <c r="J66" s="20">
        <f>MIN(J$3:J65)</f>
        <v>7505.56</v>
      </c>
      <c r="K66" s="20">
        <f>MIN(K$3:K65)</f>
        <v>6668.53</v>
      </c>
      <c r="L66" s="20">
        <f>MIN(L$3:L65)</f>
        <v>3927.33</v>
      </c>
      <c r="M66" s="58">
        <f>MIN(M$3:M65)</f>
        <v>1925.98</v>
      </c>
      <c r="N66" s="61">
        <f>MIN(N$3:N65)</f>
        <v>91274.48</v>
      </c>
    </row>
    <row r="67" spans="1:16" x14ac:dyDescent="0.25">
      <c r="A67" s="6" t="s">
        <v>775</v>
      </c>
      <c r="B67" s="7">
        <f>MAX(B$3:B65)</f>
        <v>122600.13</v>
      </c>
      <c r="C67" s="7">
        <f>MAX(C$3:C65)</f>
        <v>72239.070000000007</v>
      </c>
      <c r="D67" s="7">
        <f>MAX(D$3:D65)</f>
        <v>88107.07</v>
      </c>
      <c r="E67" s="7">
        <f>MAX(E$3:E65)</f>
        <v>98643.42</v>
      </c>
      <c r="F67" s="7">
        <f>MAX(F$3:F65)</f>
        <v>95184.200000000012</v>
      </c>
      <c r="G67" s="7">
        <f>MAX(G$3:G65)</f>
        <v>198480.92</v>
      </c>
      <c r="H67" s="7">
        <f>MAX(H$3:H65)</f>
        <v>651696.74000000011</v>
      </c>
      <c r="I67" s="7">
        <f>MAX(I$3:I65)</f>
        <v>720520.27</v>
      </c>
      <c r="J67" s="7">
        <f>MAX(J$3:J65)</f>
        <v>301648.69</v>
      </c>
      <c r="K67" s="7">
        <f>MAX(K$3:K65)</f>
        <v>118587.51999999999</v>
      </c>
      <c r="L67" s="7">
        <f>MAX(L$3:L65)</f>
        <v>118662.89000000001</v>
      </c>
      <c r="M67" s="59">
        <f>MAX(M$3:M65)</f>
        <v>179328.23</v>
      </c>
      <c r="N67" s="10">
        <f>MAX(N$3:N65)</f>
        <v>2179793.1399999997</v>
      </c>
    </row>
    <row r="68" spans="1:16" x14ac:dyDescent="0.25">
      <c r="A68" s="6" t="s">
        <v>782</v>
      </c>
      <c r="B68" s="7">
        <f>AVERAGE(B$3:B65)</f>
        <v>13281.123174603179</v>
      </c>
      <c r="C68" s="7">
        <f>AVERAGE(C$3:C65)</f>
        <v>21249.499365079366</v>
      </c>
      <c r="D68" s="7">
        <f>AVERAGE(D$3:D65)</f>
        <v>30296.858095238083</v>
      </c>
      <c r="E68" s="7">
        <f>AVERAGE(E$3:E65)</f>
        <v>26672.031111111115</v>
      </c>
      <c r="F68" s="7">
        <f>AVERAGE(F$3:F65)</f>
        <v>25162.243809523796</v>
      </c>
      <c r="G68" s="7">
        <f>AVERAGE(G$3:G65)</f>
        <v>30965.159682539695</v>
      </c>
      <c r="H68" s="7">
        <f>AVERAGE(H$3:H65)</f>
        <v>78189.90333333335</v>
      </c>
      <c r="I68" s="7">
        <f>AVERAGE(I$3:I65)</f>
        <v>98779.703650793628</v>
      </c>
      <c r="J68" s="7">
        <f>AVERAGE(J$3:J65)</f>
        <v>31908.563968253973</v>
      </c>
      <c r="K68" s="7">
        <f>AVERAGE(K$3:K65)</f>
        <v>25853.950000000004</v>
      </c>
      <c r="L68" s="7">
        <f>AVERAGE(L$3:L65)</f>
        <v>26586.502698412696</v>
      </c>
      <c r="M68" s="59">
        <f>AVERAGE(M$3:M65)</f>
        <v>18361.407936507934</v>
      </c>
      <c r="N68" s="10">
        <f>AVERAGE(N$3:N65)</f>
        <v>427306.94682539656</v>
      </c>
    </row>
    <row r="69" spans="1:16" x14ac:dyDescent="0.25">
      <c r="A69" s="6" t="s">
        <v>783</v>
      </c>
      <c r="B69" s="7">
        <f>AVERAGE(B$3:B$21)</f>
        <v>9814.9199999999983</v>
      </c>
      <c r="C69" s="7">
        <f t="shared" ref="C69:N69" si="2">AVERAGE(C$3:C$21)</f>
        <v>10954.355263157895</v>
      </c>
      <c r="D69" s="7">
        <f t="shared" si="2"/>
        <v>14552.364210526319</v>
      </c>
      <c r="E69" s="7">
        <f t="shared" si="2"/>
        <v>15331.437894736842</v>
      </c>
      <c r="F69" s="7">
        <f t="shared" si="2"/>
        <v>18519.677894736844</v>
      </c>
      <c r="G69" s="7">
        <f t="shared" si="2"/>
        <v>19068.296842105265</v>
      </c>
      <c r="H69" s="7">
        <f t="shared" si="2"/>
        <v>45691.292631578945</v>
      </c>
      <c r="I69" s="7">
        <f t="shared" si="2"/>
        <v>53720.036315789475</v>
      </c>
      <c r="J69" s="7">
        <f t="shared" si="2"/>
        <v>20091.052105263156</v>
      </c>
      <c r="K69" s="7">
        <f t="shared" si="2"/>
        <v>19895.037894736837</v>
      </c>
      <c r="L69" s="7">
        <f t="shared" si="2"/>
        <v>16739.265789473688</v>
      </c>
      <c r="M69" s="59">
        <f t="shared" si="2"/>
        <v>14424.993157894736</v>
      </c>
      <c r="N69" s="10">
        <f t="shared" si="2"/>
        <v>258802.72999999995</v>
      </c>
    </row>
    <row r="70" spans="1:16" x14ac:dyDescent="0.25">
      <c r="A70" s="6" t="s">
        <v>776</v>
      </c>
      <c r="B70" s="7">
        <f>AVERAGE(B$22:B$52)</f>
        <v>17844.535161290321</v>
      </c>
      <c r="C70" s="7">
        <f t="shared" ref="C70:N70" si="3">AVERAGE(C$22:C$52)</f>
        <v>28748.395161290318</v>
      </c>
      <c r="D70" s="7">
        <f t="shared" si="3"/>
        <v>44213.138387096769</v>
      </c>
      <c r="E70" s="7">
        <f t="shared" si="3"/>
        <v>38196.501612903223</v>
      </c>
      <c r="F70" s="7">
        <f t="shared" si="3"/>
        <v>34532.39</v>
      </c>
      <c r="G70" s="7">
        <f t="shared" si="3"/>
        <v>45807.51322580647</v>
      </c>
      <c r="H70" s="7">
        <f t="shared" si="3"/>
        <v>118556.44838709677</v>
      </c>
      <c r="I70" s="7">
        <f t="shared" si="3"/>
        <v>144846.55225806453</v>
      </c>
      <c r="J70" s="7">
        <f t="shared" si="3"/>
        <v>41323.359032258079</v>
      </c>
      <c r="K70" s="7">
        <f t="shared" si="3"/>
        <v>33751.428387096777</v>
      </c>
      <c r="L70" s="7">
        <f t="shared" si="3"/>
        <v>38165.009354838716</v>
      </c>
      <c r="M70" s="59">
        <f t="shared" si="3"/>
        <v>24100.861935483877</v>
      </c>
      <c r="N70" s="10">
        <f t="shared" si="3"/>
        <v>610086.13290322584</v>
      </c>
    </row>
    <row r="71" spans="1:16" x14ac:dyDescent="0.25">
      <c r="A71" s="6" t="s">
        <v>777</v>
      </c>
      <c r="B71" s="7">
        <f>AVERAGE(B$22:B$65)</f>
        <v>14777.892727272731</v>
      </c>
      <c r="C71" s="7">
        <f t="shared" ref="C71:N71" si="4">AVERAGE(C$22:C$65)</f>
        <v>25695.129772727272</v>
      </c>
      <c r="D71" s="7">
        <f t="shared" si="4"/>
        <v>37095.616818181807</v>
      </c>
      <c r="E71" s="7">
        <f t="shared" si="4"/>
        <v>31569.105454545454</v>
      </c>
      <c r="F71" s="7">
        <f t="shared" si="4"/>
        <v>28030.624545454539</v>
      </c>
      <c r="G71" s="7">
        <f t="shared" si="4"/>
        <v>36102.441363636382</v>
      </c>
      <c r="H71" s="7">
        <f t="shared" si="4"/>
        <v>92223.394318181803</v>
      </c>
      <c r="I71" s="7">
        <f t="shared" si="4"/>
        <v>118237.28727272725</v>
      </c>
      <c r="J71" s="7">
        <f t="shared" si="4"/>
        <v>37011.580454545467</v>
      </c>
      <c r="K71" s="7">
        <f t="shared" si="4"/>
        <v>28427.116590909092</v>
      </c>
      <c r="L71" s="7">
        <f t="shared" si="4"/>
        <v>30838.718636363639</v>
      </c>
      <c r="M71" s="59">
        <f t="shared" si="4"/>
        <v>20061.223409090915</v>
      </c>
      <c r="N71" s="10">
        <f t="shared" si="4"/>
        <v>500070.13136363623</v>
      </c>
    </row>
    <row r="72" spans="1:16" x14ac:dyDescent="0.25">
      <c r="A72" s="6" t="s">
        <v>778</v>
      </c>
      <c r="B72" s="7">
        <f>AVERAGE(B$53:B65)</f>
        <v>7465.1299999999992</v>
      </c>
      <c r="C72" s="7">
        <f>AVERAGE(C$53:C65)</f>
        <v>18414.266153846154</v>
      </c>
      <c r="D72" s="7">
        <f>AVERAGE(D$53:D65)</f>
        <v>20123.065384615384</v>
      </c>
      <c r="E72" s="7">
        <f>AVERAGE(E$53:E65)</f>
        <v>15765.314615384616</v>
      </c>
      <c r="F72" s="7">
        <f>AVERAGE(F$53:F65)</f>
        <v>12526.414615384616</v>
      </c>
      <c r="G72" s="7">
        <f>AVERAGE(G$53:G65)</f>
        <v>12959.57769230769</v>
      </c>
      <c r="H72" s="7">
        <f>AVERAGE(H$53:H65)</f>
        <v>29429.188461538462</v>
      </c>
      <c r="I72" s="7">
        <f>AVERAGE(I$53:I65)</f>
        <v>54784.424615384618</v>
      </c>
      <c r="J72" s="7">
        <f>AVERAGE(J$53:J65)</f>
        <v>26729.646923076925</v>
      </c>
      <c r="K72" s="7">
        <f>AVERAGE(K$53:K65)</f>
        <v>15730.68076923077</v>
      </c>
      <c r="L72" s="7">
        <f>AVERAGE(L$53:L65)</f>
        <v>13368.333076923078</v>
      </c>
      <c r="M72" s="59">
        <f>AVERAGE(M$53:M65)</f>
        <v>10428.23923076923</v>
      </c>
      <c r="N72" s="10">
        <f>AVERAGE(N$53:N65)</f>
        <v>237724.28153846151</v>
      </c>
    </row>
    <row r="73" spans="1:16" x14ac:dyDescent="0.25">
      <c r="A73" s="6" t="s">
        <v>779</v>
      </c>
      <c r="B73" s="7">
        <f>MEDIAN(B$3:B65)</f>
        <v>5055.8099999999995</v>
      </c>
      <c r="C73" s="7">
        <f>MEDIAN(C$3:C65)</f>
        <v>13523.5</v>
      </c>
      <c r="D73" s="7">
        <f>MEDIAN(D$3:D65)</f>
        <v>24865.16</v>
      </c>
      <c r="E73" s="7">
        <f>MEDIAN(E$3:E65)</f>
        <v>22179.5</v>
      </c>
      <c r="F73" s="7">
        <f>MEDIAN(F$3:F65)</f>
        <v>18063.27</v>
      </c>
      <c r="G73" s="7">
        <f>MEDIAN(G$3:G65)</f>
        <v>14094.75</v>
      </c>
      <c r="H73" s="7">
        <f>MEDIAN(H$3:H65)</f>
        <v>20634.349999999999</v>
      </c>
      <c r="I73" s="7">
        <f>MEDIAN(I$3:I65)</f>
        <v>30421.69</v>
      </c>
      <c r="J73" s="7">
        <f>MEDIAN(J$3:J65)</f>
        <v>16316.27</v>
      </c>
      <c r="K73" s="7">
        <f>MEDIAN(K$3:K65)</f>
        <v>17912.990000000002</v>
      </c>
      <c r="L73" s="7">
        <f>MEDIAN(L$3:L65)</f>
        <v>18869.04</v>
      </c>
      <c r="M73" s="59">
        <f>MEDIAN(M$3:M65)</f>
        <v>8949.5499999999993</v>
      </c>
      <c r="N73" s="10">
        <f>MEDIAN(N$3:N65)</f>
        <v>282940.74999999994</v>
      </c>
    </row>
    <row r="74" spans="1:16" ht="15.75" thickBot="1" x14ac:dyDescent="0.3">
      <c r="A74" s="21" t="s">
        <v>780</v>
      </c>
      <c r="B74" s="22">
        <f>MEDIAN(B$53:B65)</f>
        <v>3570.3</v>
      </c>
      <c r="C74" s="22">
        <f>MEDIAN(C$53:C65)</f>
        <v>7064.04</v>
      </c>
      <c r="D74" s="22">
        <f>MEDIAN(D$53:D65)</f>
        <v>16215.11</v>
      </c>
      <c r="E74" s="22">
        <f>MEDIAN(E$53:E65)</f>
        <v>7239.77</v>
      </c>
      <c r="F74" s="22">
        <f>MEDIAN(F$53:F65)</f>
        <v>7071.18</v>
      </c>
      <c r="G74" s="22">
        <f>MEDIAN(G$53:G65)</f>
        <v>7928.05</v>
      </c>
      <c r="H74" s="22">
        <f>MEDIAN(H$53:H65)</f>
        <v>16006.84</v>
      </c>
      <c r="I74" s="22">
        <f>MEDIAN(I$53:I65)</f>
        <v>20215.830000000002</v>
      </c>
      <c r="J74" s="22">
        <f>MEDIAN(J$53:J65)</f>
        <v>14402.19</v>
      </c>
      <c r="K74" s="22">
        <f>MEDIAN(K$53:K65)</f>
        <v>15733.12</v>
      </c>
      <c r="L74" s="22">
        <f>MEDIAN(L$53:L65)</f>
        <v>12857.05</v>
      </c>
      <c r="M74" s="60">
        <f>MEDIAN(M$53:M65)</f>
        <v>7719.78</v>
      </c>
      <c r="N74" s="62">
        <f>MEDIAN(N$53:N65)</f>
        <v>213694.36</v>
      </c>
    </row>
  </sheetData>
  <mergeCells count="1">
    <mergeCell ref="A1:O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Notes</vt:lpstr>
      <vt:lpstr>Data Table</vt:lpstr>
      <vt:lpstr>Table</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Panagiotis Oikonomou</cp:lastModifiedBy>
  <dcterms:created xsi:type="dcterms:W3CDTF">2013-08-07T01:21:43Z</dcterms:created>
  <dcterms:modified xsi:type="dcterms:W3CDTF">2013-12-18T22:43:52Z</dcterms:modified>
</cp:coreProperties>
</file>